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workbookProtection workbookAlgorithmName="SHA-512" workbookHashValue="yDOsM24jr+gH6OFEq2Q8Swhhs++eLCV4Kt1CDoSaQZoYwjSBCB1QPGbhqVHW/0tNYcYCcw9Qusm+WNXpULB4sA==" workbookSaltValue="+E2KE6w0MVH/dah1tn48Xw==" workbookSpinCount="100000" lockStructure="1"/>
  <bookViews>
    <workbookView xWindow="0" yWindow="0" windowWidth="19200" windowHeight="11460" firstSheet="1" activeTab="1"/>
  </bookViews>
  <sheets>
    <sheet name="Memo" sheetId="6" state="hidden" r:id="rId1"/>
    <sheet name="COF Request Form" sheetId="1" r:id="rId2"/>
    <sheet name="CCSI Request Form" sheetId="2" state="hidden" r:id="rId3"/>
  </sheets>
  <definedNames>
    <definedName name="_xlnm.Print_Area" localSheetId="2">'CCSI Request Form'!$A$1:$K$55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6" i="2" l="1"/>
  <c r="B26" i="6" l="1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D12" i="6" l="1"/>
  <c r="B12" i="6"/>
  <c r="B28" i="6"/>
  <c r="E39" i="1"/>
  <c r="B39" i="1"/>
  <c r="F39" i="1"/>
  <c r="F49" i="1"/>
  <c r="D49" i="1"/>
  <c r="B49" i="1"/>
  <c r="F17" i="1"/>
  <c r="C39" i="1"/>
  <c r="B17" i="1"/>
  <c r="D17" i="1"/>
  <c r="B2" i="1" l="1"/>
  <c r="E33" i="2" l="1"/>
  <c r="E32" i="2"/>
  <c r="E31" i="2"/>
  <c r="E30" i="2"/>
  <c r="E29" i="2"/>
  <c r="E28" i="2"/>
  <c r="E27" i="2"/>
  <c r="E26" i="2"/>
  <c r="E25" i="2"/>
  <c r="E24" i="2"/>
  <c r="E23" i="2"/>
  <c r="E43" i="2"/>
  <c r="E22" i="2"/>
  <c r="E21" i="2"/>
  <c r="E20" i="2"/>
  <c r="E19" i="2"/>
  <c r="E18" i="2"/>
  <c r="E17" i="2"/>
  <c r="E16" i="2"/>
  <c r="C9" i="6" l="1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C6" i="6"/>
  <c r="C5" i="6"/>
  <c r="C4" i="6"/>
  <c r="B2" i="6" l="1"/>
  <c r="C10" i="6"/>
  <c r="D28" i="6"/>
  <c r="J5" i="2" l="1"/>
</calcChain>
</file>

<file path=xl/sharedStrings.xml><?xml version="1.0" encoding="utf-8"?>
<sst xmlns="http://schemas.openxmlformats.org/spreadsheetml/2006/main" count="75" uniqueCount="68">
  <si>
    <t>CCSI Number:</t>
  </si>
  <si>
    <t>Payable to:</t>
  </si>
  <si>
    <t>Address:</t>
  </si>
  <si>
    <t>Current Date</t>
  </si>
  <si>
    <t>Account No.</t>
  </si>
  <si>
    <t>Fund Beg. Bal.</t>
  </si>
  <si>
    <t>Bal. Remaining</t>
  </si>
  <si>
    <t>Source of Funds:</t>
  </si>
  <si>
    <t>Mail Check:</t>
  </si>
  <si>
    <t>Date of Purchase</t>
  </si>
  <si>
    <t>Item description/ Program</t>
  </si>
  <si>
    <t>Cost</t>
  </si>
  <si>
    <t>ex) Hershey's Milk Chocolate Bar XL - 4.4oz</t>
  </si>
  <si>
    <t>In order for your payment request to be honored, you must have done the following:</t>
  </si>
  <si>
    <t>Expenditure submitted and approved through budget</t>
  </si>
  <si>
    <t>Original invoice attached</t>
  </si>
  <si>
    <t>If applicable, original signed contract attached, travel forms, cash adv. Request</t>
  </si>
  <si>
    <t>W-9 attached, if required (contract services provided, referees, etc.)</t>
  </si>
  <si>
    <t>Requested by</t>
  </si>
  <si>
    <t>Advisor</t>
  </si>
  <si>
    <t>Pick Up:</t>
  </si>
  <si>
    <t>General Allocation</t>
  </si>
  <si>
    <t>Reallocation Request</t>
  </si>
  <si>
    <t>Office Use</t>
  </si>
  <si>
    <t>Date:</t>
  </si>
  <si>
    <t>Organization:</t>
  </si>
  <si>
    <t>CCSI Account:</t>
  </si>
  <si>
    <t>From:</t>
  </si>
  <si>
    <t>Subject:</t>
  </si>
  <si>
    <t xml:space="preserve">Questions may be directed to: </t>
  </si>
  <si>
    <t>Message:</t>
  </si>
  <si>
    <t>Contact</t>
  </si>
  <si>
    <t>Contact Name:</t>
  </si>
  <si>
    <t>Org. Position:</t>
  </si>
  <si>
    <t>Contact Email Address:</t>
  </si>
  <si>
    <t>Non-Allocated:</t>
  </si>
  <si>
    <t>Enter Your Organization's Current Allocated Account Balance:</t>
  </si>
  <si>
    <t>Enter Your Organization Name:</t>
  </si>
  <si>
    <t>Request Type:</t>
  </si>
  <si>
    <t>Emergency Allocation</t>
  </si>
  <si>
    <t>Category:</t>
  </si>
  <si>
    <t>Travel: Travel Expenses for Off-Campus Travel</t>
  </si>
  <si>
    <t>Programming: On-Campus Event or Activity.</t>
  </si>
  <si>
    <t>Capital: Any Reusable Asset Retained by an Organization</t>
  </si>
  <si>
    <t>COF Allocation Request Memorandum</t>
  </si>
  <si>
    <t>Briefly describe how your organization will use these funds if they are granted:</t>
  </si>
  <si>
    <t>How will this funding benefit the campus and entire student body?</t>
  </si>
  <si>
    <t>Reasoning for changes to original request:</t>
  </si>
  <si>
    <t>Stipulations and Requirements:</t>
  </si>
  <si>
    <t>Date Approved:</t>
  </si>
  <si>
    <t>Committee on Finance (COF) Chair: Carl Helrich</t>
  </si>
  <si>
    <t>If your request requires more items, use the additional fields below</t>
  </si>
  <si>
    <r>
      <t xml:space="preserve">COF Chair: Carl Helrich - </t>
    </r>
    <r>
      <rPr>
        <u/>
        <sz val="11"/>
        <color rgb="FF002060"/>
        <rFont val="Calibri"/>
        <family val="2"/>
        <scheme val="minor"/>
      </rPr>
      <t>helrichc31@mansfield.edu</t>
    </r>
    <r>
      <rPr>
        <sz val="11"/>
        <color theme="1"/>
        <rFont val="Calibri"/>
        <family val="2"/>
        <scheme val="minor"/>
      </rPr>
      <t xml:space="preserve"> | SGA President: Seungho Lee - </t>
    </r>
    <r>
      <rPr>
        <u/>
        <sz val="11"/>
        <color rgb="FF002060"/>
        <rFont val="Calibri"/>
        <family val="2"/>
        <scheme val="minor"/>
      </rPr>
      <t>lees16@mansfield.edu</t>
    </r>
  </si>
  <si>
    <r>
      <t xml:space="preserve">COF Advisor: Dusty Zeyn - </t>
    </r>
    <r>
      <rPr>
        <u/>
        <sz val="11"/>
        <color rgb="FF002060"/>
        <rFont val="Calibri"/>
        <family val="2"/>
        <scheme val="minor"/>
      </rPr>
      <t>dzeyn@mansfield.edu</t>
    </r>
    <r>
      <rPr>
        <sz val="11"/>
        <color theme="1"/>
        <rFont val="Calibri"/>
        <family val="2"/>
        <scheme val="minor"/>
      </rPr>
      <t xml:space="preserve"> |CCSI Fiscal Technician: Lynn Hinman - </t>
    </r>
    <r>
      <rPr>
        <u/>
        <sz val="11"/>
        <color rgb="FF002060"/>
        <rFont val="Calibri"/>
        <family val="2"/>
        <scheme val="minor"/>
      </rPr>
      <t>lehinman@mansfield.edu</t>
    </r>
  </si>
  <si>
    <t>C.C.S.I.</t>
  </si>
  <si>
    <t>REQUEST FOR PAYMENT</t>
  </si>
  <si>
    <t>Allocated:</t>
  </si>
  <si>
    <t>Amt. of Request</t>
  </si>
  <si>
    <t>Request No.</t>
  </si>
  <si>
    <t>Signatures may not be signed digitally. Print this document and sign it before submitting it to C.C.S.I.</t>
  </si>
  <si>
    <t>Amount Approved in Budget:</t>
  </si>
  <si>
    <t>Name of Organization:</t>
  </si>
  <si>
    <t>Approved By:</t>
  </si>
  <si>
    <t xml:space="preserve"> Treasurer</t>
  </si>
  <si>
    <t>Budget AMT:</t>
  </si>
  <si>
    <r>
      <rPr>
        <b/>
        <sz val="12"/>
        <color theme="1"/>
        <rFont val="Calibri"/>
        <family val="2"/>
        <scheme val="minor"/>
      </rPr>
      <t>Reallocation Request:</t>
    </r>
    <r>
      <rPr>
        <sz val="12"/>
        <color theme="1"/>
        <rFont val="Calibri"/>
        <family val="2"/>
        <scheme val="minor"/>
      </rPr>
      <t xml:space="preserve"> redistributing funds - fill out the funds being reallocated, the fund being pulled from, and a description for each item below.</t>
    </r>
  </si>
  <si>
    <r>
      <rPr>
        <b/>
        <sz val="12"/>
        <color theme="1"/>
        <rFont val="Calibri"/>
        <family val="2"/>
        <scheme val="minor"/>
      </rPr>
      <t>General Allocation:</t>
    </r>
    <r>
      <rPr>
        <sz val="12"/>
        <color theme="1"/>
        <rFont val="Calibri"/>
        <family val="2"/>
        <scheme val="minor"/>
      </rPr>
      <t xml:space="preserve"> requesting funds - fill out the amount and description for each requested item in the grey columns below.</t>
    </r>
  </si>
  <si>
    <r>
      <t xml:space="preserve">Fill out </t>
    </r>
    <r>
      <rPr>
        <b/>
        <sz val="12"/>
        <color theme="1"/>
        <rFont val="Calibri"/>
        <family val="2"/>
        <scheme val="minor"/>
      </rPr>
      <t>ALL GREY</t>
    </r>
    <r>
      <rPr>
        <sz val="12"/>
        <color theme="1"/>
        <rFont val="Calibri"/>
        <family val="2"/>
        <scheme val="minor"/>
      </rPr>
      <t xml:space="preserve"> fields above. Make sure your </t>
    </r>
    <r>
      <rPr>
        <b/>
        <sz val="12"/>
        <color theme="1"/>
        <rFont val="Calibri"/>
        <family val="2"/>
        <scheme val="minor"/>
      </rPr>
      <t>"Request Type"</t>
    </r>
    <r>
      <rPr>
        <sz val="12"/>
        <color theme="1"/>
        <rFont val="Calibri"/>
        <family val="2"/>
        <scheme val="minor"/>
      </rPr>
      <t xml:space="preserve"> is selected appropriately! Do </t>
    </r>
    <r>
      <rPr>
        <b/>
        <sz val="12"/>
        <color theme="1"/>
        <rFont val="Calibri"/>
        <family val="2"/>
        <scheme val="minor"/>
      </rPr>
      <t>NOT</t>
    </r>
    <r>
      <rPr>
        <sz val="12"/>
        <color theme="1"/>
        <rFont val="Calibri"/>
        <family val="2"/>
        <scheme val="minor"/>
      </rPr>
      <t xml:space="preserve"> fill in </t>
    </r>
    <r>
      <rPr>
        <b/>
        <sz val="12"/>
        <color theme="1"/>
        <rFont val="Calibri"/>
        <family val="2"/>
        <scheme val="minor"/>
      </rPr>
      <t>ANY</t>
    </r>
    <r>
      <rPr>
        <sz val="12"/>
        <color theme="1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2"/>
        <scheme val="minor"/>
      </rPr>
      <t>NON-GREY</t>
    </r>
    <r>
      <rPr>
        <sz val="12"/>
        <color theme="1"/>
        <rFont val="Calibri"/>
        <family val="2"/>
        <scheme val="minor"/>
      </rPr>
      <t xml:space="preserve"> fields anywhere in this form.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</si>
</sst>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0000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8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1"/>
      <color rgb="FF002060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26"/>
      <color theme="1"/>
      <name val="Times New Roman"/>
      <family val="1"/>
    </font>
    <font>
      <u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7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173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 applyProtection="1">
      <alignment horizontal="left" vertical="center"/>
    </xf>
    <xf numFmtId="49" fontId="2" fillId="0" borderId="0" xfId="0" applyNumberFormat="1" applyFont="1" applyBorder="1" applyAlignment="1" applyProtection="1">
      <alignment vertical="center"/>
      <protection locked="0"/>
    </xf>
    <xf numFmtId="0" fontId="5" fillId="0" borderId="22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21" xfId="0" applyFont="1" applyBorder="1" applyAlignment="1">
      <alignment vertical="center"/>
    </xf>
    <xf numFmtId="0" fontId="7" fillId="0" borderId="0" xfId="0" applyFont="1" applyBorder="1" applyAlignment="1" applyProtection="1">
      <alignment horizontal="left" vertical="center"/>
    </xf>
    <xf numFmtId="0" fontId="5" fillId="0" borderId="2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0" xfId="0" applyFont="1" applyBorder="1" applyAlignment="1">
      <alignment horizontal="center" vertical="center"/>
    </xf>
    <xf numFmtId="44" fontId="0" fillId="0" borderId="0" xfId="0" applyNumberFormat="1" applyFont="1" applyBorder="1" applyAlignment="1">
      <alignment horizontal="center" vertical="center"/>
    </xf>
    <xf numFmtId="0" fontId="5" fillId="0" borderId="24" xfId="0" applyFont="1" applyBorder="1" applyAlignment="1" applyProtection="1">
      <alignment horizontal="left" vertical="center"/>
    </xf>
    <xf numFmtId="0" fontId="7" fillId="0" borderId="24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center" vertical="center"/>
    </xf>
    <xf numFmtId="49" fontId="2" fillId="0" borderId="24" xfId="0" applyNumberFormat="1" applyFont="1" applyBorder="1" applyAlignment="1" applyProtection="1">
      <alignment vertical="center"/>
      <protection locked="0"/>
    </xf>
    <xf numFmtId="0" fontId="2" fillId="0" borderId="21" xfId="0" applyFont="1" applyBorder="1" applyAlignment="1">
      <alignment vertical="center"/>
    </xf>
    <xf numFmtId="0" fontId="6" fillId="4" borderId="21" xfId="0" applyFont="1" applyFill="1" applyBorder="1" applyAlignment="1">
      <alignment horizontal="center"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6" xfId="0" applyFont="1" applyBorder="1" applyAlignment="1">
      <alignment horizontal="center" vertical="center"/>
    </xf>
    <xf numFmtId="0" fontId="14" fillId="0" borderId="0" xfId="0" applyFont="1" applyAlignment="1"/>
    <xf numFmtId="0" fontId="14" fillId="0" borderId="0" xfId="0" applyFont="1" applyAlignment="1">
      <alignment horizont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44" fontId="0" fillId="0" borderId="0" xfId="0" applyNumberFormat="1" applyAlignment="1">
      <alignment vertical="center"/>
    </xf>
    <xf numFmtId="0" fontId="0" fillId="0" borderId="7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14" fontId="14" fillId="0" borderId="0" xfId="0" applyNumberFormat="1" applyFont="1" applyAlignment="1">
      <alignment horizontal="center" vertical="center"/>
    </xf>
    <xf numFmtId="44" fontId="14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14" fontId="14" fillId="0" borderId="0" xfId="0" applyNumberFormat="1" applyFont="1" applyBorder="1" applyAlignment="1" applyProtection="1">
      <alignment horizontal="center" vertical="center"/>
      <protection locked="0"/>
    </xf>
    <xf numFmtId="44" fontId="14" fillId="0" borderId="0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0" xfId="0" applyNumberFormat="1" applyFont="1" applyBorder="1" applyAlignment="1" applyProtection="1">
      <alignment horizontal="center" vertical="center"/>
      <protection locked="0"/>
    </xf>
    <xf numFmtId="0" fontId="13" fillId="0" borderId="9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13" fillId="0" borderId="4" xfId="0" applyFont="1" applyBorder="1" applyAlignment="1"/>
    <xf numFmtId="0" fontId="13" fillId="0" borderId="5" xfId="0" applyFont="1" applyBorder="1" applyAlignment="1"/>
    <xf numFmtId="0" fontId="22" fillId="0" borderId="21" xfId="0" applyFont="1" applyBorder="1" applyAlignment="1">
      <alignment vertical="center"/>
    </xf>
    <xf numFmtId="164" fontId="3" fillId="3" borderId="17" xfId="0" applyNumberFormat="1" applyFont="1" applyFill="1" applyBorder="1" applyAlignment="1" applyProtection="1">
      <alignment horizontal="center" vertical="center"/>
      <protection locked="0"/>
    </xf>
    <xf numFmtId="164" fontId="14" fillId="0" borderId="0" xfId="0" applyNumberFormat="1" applyFon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44" fontId="1" fillId="2" borderId="16" xfId="0" applyNumberFormat="1" applyFont="1" applyFill="1" applyBorder="1" applyAlignment="1">
      <alignment horizontal="center" vertical="center"/>
    </xf>
    <xf numFmtId="44" fontId="1" fillId="2" borderId="15" xfId="0" applyNumberFormat="1" applyFont="1" applyFill="1" applyBorder="1" applyAlignment="1">
      <alignment horizontal="center" vertical="center"/>
    </xf>
    <xf numFmtId="0" fontId="0" fillId="0" borderId="16" xfId="0" applyFont="1" applyBorder="1" applyAlignment="1" applyProtection="1">
      <alignment horizontal="left" vertical="top" wrapText="1"/>
      <protection locked="0"/>
    </xf>
    <xf numFmtId="0" fontId="0" fillId="0" borderId="23" xfId="0" applyFont="1" applyBorder="1" applyAlignment="1" applyProtection="1">
      <alignment horizontal="left" vertical="top" wrapText="1"/>
      <protection locked="0"/>
    </xf>
    <xf numFmtId="0" fontId="0" fillId="0" borderId="15" xfId="0" applyFont="1" applyBorder="1" applyAlignment="1" applyProtection="1">
      <alignment horizontal="left" vertical="top" wrapText="1"/>
      <protection locked="0"/>
    </xf>
    <xf numFmtId="0" fontId="10" fillId="4" borderId="0" xfId="0" applyFont="1" applyFill="1" applyBorder="1" applyAlignment="1">
      <alignment horizontal="center" vertical="center"/>
    </xf>
    <xf numFmtId="0" fontId="0" fillId="0" borderId="14" xfId="0" applyFont="1" applyBorder="1" applyAlignment="1">
      <alignment horizontal="left" vertical="center"/>
    </xf>
    <xf numFmtId="44" fontId="0" fillId="0" borderId="16" xfId="0" applyNumberFormat="1" applyFont="1" applyBorder="1" applyAlignment="1">
      <alignment horizontal="center" vertical="center"/>
    </xf>
    <xf numFmtId="44" fontId="0" fillId="0" borderId="15" xfId="0" applyNumberFormat="1" applyFont="1" applyBorder="1" applyAlignment="1">
      <alignment horizontal="center" vertical="center"/>
    </xf>
    <xf numFmtId="0" fontId="0" fillId="0" borderId="12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0" fillId="0" borderId="9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44" fontId="0" fillId="0" borderId="29" xfId="0" applyNumberFormat="1" applyFont="1" applyBorder="1" applyAlignment="1">
      <alignment horizontal="center" vertical="center"/>
    </xf>
    <xf numFmtId="44" fontId="0" fillId="0" borderId="30" xfId="0" applyNumberFormat="1" applyFont="1" applyBorder="1" applyAlignment="1">
      <alignment horizontal="center" vertical="center"/>
    </xf>
    <xf numFmtId="14" fontId="1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3" fillId="0" borderId="28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44" fontId="3" fillId="3" borderId="16" xfId="0" applyNumberFormat="1" applyFont="1" applyFill="1" applyBorder="1" applyAlignment="1" applyProtection="1">
      <alignment horizontal="center" vertical="center"/>
    </xf>
    <xf numFmtId="44" fontId="3" fillId="3" borderId="15" xfId="0" applyNumberFormat="1" applyFont="1" applyFill="1" applyBorder="1" applyAlignment="1" applyProtection="1">
      <alignment horizontal="center" vertical="center"/>
    </xf>
    <xf numFmtId="44" fontId="3" fillId="0" borderId="16" xfId="0" applyNumberFormat="1" applyFont="1" applyBorder="1" applyAlignment="1" applyProtection="1">
      <alignment horizontal="center" vertical="center"/>
    </xf>
    <xf numFmtId="44" fontId="3" fillId="0" borderId="15" xfId="0" applyNumberFormat="1" applyFont="1" applyBorder="1" applyAlignment="1" applyProtection="1">
      <alignment horizontal="center" vertical="center"/>
    </xf>
    <xf numFmtId="0" fontId="0" fillId="3" borderId="14" xfId="0" applyFont="1" applyFill="1" applyBorder="1" applyAlignment="1" applyProtection="1">
      <alignment horizontal="left" vertical="top" wrapText="1"/>
      <protection locked="0"/>
    </xf>
    <xf numFmtId="44" fontId="3" fillId="4" borderId="18" xfId="0" applyNumberFormat="1" applyFont="1" applyFill="1" applyBorder="1" applyAlignment="1" applyProtection="1">
      <alignment horizontal="center" vertical="center"/>
    </xf>
    <xf numFmtId="44" fontId="3" fillId="4" borderId="20" xfId="0" applyNumberFormat="1" applyFont="1" applyFill="1" applyBorder="1" applyAlignment="1" applyProtection="1">
      <alignment horizontal="center" vertical="center"/>
    </xf>
    <xf numFmtId="44" fontId="3" fillId="5" borderId="18" xfId="0" applyNumberFormat="1" applyFont="1" applyFill="1" applyBorder="1" applyAlignment="1" applyProtection="1">
      <alignment horizontal="center" vertical="center"/>
    </xf>
    <xf numFmtId="44" fontId="3" fillId="5" borderId="20" xfId="0" applyNumberFormat="1" applyFont="1" applyFill="1" applyBorder="1" applyAlignment="1" applyProtection="1">
      <alignment horizontal="center" vertical="center"/>
    </xf>
    <xf numFmtId="14" fontId="3" fillId="4" borderId="18" xfId="0" applyNumberFormat="1" applyFont="1" applyFill="1" applyBorder="1" applyAlignment="1" applyProtection="1">
      <alignment horizontal="center" vertical="center"/>
    </xf>
    <xf numFmtId="14" fontId="3" fillId="4" borderId="20" xfId="0" applyNumberFormat="1" applyFont="1" applyFill="1" applyBorder="1" applyAlignment="1" applyProtection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3" borderId="18" xfId="0" applyFont="1" applyFill="1" applyBorder="1" applyAlignment="1" applyProtection="1">
      <alignment horizontal="left" vertical="center"/>
    </xf>
    <xf numFmtId="0" fontId="3" fillId="3" borderId="19" xfId="0" applyFont="1" applyFill="1" applyBorder="1" applyAlignment="1" applyProtection="1">
      <alignment horizontal="left" vertical="center"/>
    </xf>
    <xf numFmtId="0" fontId="3" fillId="3" borderId="20" xfId="0" applyFont="1" applyFill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21" xfId="0" applyFont="1" applyBorder="1" applyAlignment="1" applyProtection="1">
      <alignment horizontal="left" vertical="center"/>
    </xf>
    <xf numFmtId="0" fontId="3" fillId="0" borderId="25" xfId="0" applyFont="1" applyBorder="1" applyAlignment="1">
      <alignment horizontal="center" vertical="center"/>
    </xf>
    <xf numFmtId="44" fontId="3" fillId="3" borderId="12" xfId="0" applyNumberFormat="1" applyFont="1" applyFill="1" applyBorder="1" applyAlignment="1" applyProtection="1">
      <alignment horizontal="center" vertical="center"/>
    </xf>
    <xf numFmtId="44" fontId="3" fillId="3" borderId="13" xfId="0" applyNumberFormat="1" applyFont="1" applyFill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vertical="center" wrapText="1"/>
    </xf>
    <xf numFmtId="0" fontId="2" fillId="0" borderId="6" xfId="0" applyFont="1" applyBorder="1" applyAlignment="1" applyProtection="1">
      <alignment vertical="center" wrapText="1"/>
    </xf>
    <xf numFmtId="0" fontId="2" fillId="0" borderId="13" xfId="0" applyFont="1" applyBorder="1" applyAlignment="1" applyProtection="1">
      <alignment vertical="center" wrapText="1"/>
    </xf>
    <xf numFmtId="0" fontId="2" fillId="0" borderId="7" xfId="0" applyFont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left" vertical="center"/>
    </xf>
    <xf numFmtId="0" fontId="2" fillId="0" borderId="9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10" xfId="0" applyFont="1" applyBorder="1" applyAlignment="1" applyProtection="1">
      <alignment vertical="center"/>
    </xf>
    <xf numFmtId="0" fontId="11" fillId="0" borderId="0" xfId="0" applyFont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44" fontId="3" fillId="0" borderId="12" xfId="0" applyNumberFormat="1" applyFont="1" applyBorder="1" applyAlignment="1" applyProtection="1">
      <alignment horizontal="center" vertical="center"/>
    </xf>
    <xf numFmtId="44" fontId="3" fillId="0" borderId="13" xfId="0" applyNumberFormat="1" applyFont="1" applyBorder="1" applyAlignment="1" applyProtection="1">
      <alignment horizontal="center" vertical="center"/>
    </xf>
    <xf numFmtId="0" fontId="5" fillId="0" borderId="0" xfId="0" applyFont="1" applyAlignment="1">
      <alignment horizontal="left" vertical="center"/>
    </xf>
    <xf numFmtId="44" fontId="3" fillId="3" borderId="18" xfId="1" applyNumberFormat="1" applyFont="1" applyFill="1" applyBorder="1" applyAlignment="1" applyProtection="1">
      <alignment horizontal="center" vertical="center"/>
      <protection locked="0"/>
    </xf>
    <xf numFmtId="44" fontId="3" fillId="3" borderId="20" xfId="1" applyNumberFormat="1" applyFont="1" applyFill="1" applyBorder="1" applyAlignment="1" applyProtection="1">
      <alignment horizontal="center" vertical="center"/>
      <protection locked="0"/>
    </xf>
    <xf numFmtId="0" fontId="5" fillId="0" borderId="21" xfId="0" applyFont="1" applyBorder="1" applyAlignment="1">
      <alignment horizontal="left" vertical="center"/>
    </xf>
    <xf numFmtId="44" fontId="3" fillId="3" borderId="18" xfId="0" applyNumberFormat="1" applyFont="1" applyFill="1" applyBorder="1" applyAlignment="1" applyProtection="1">
      <alignment horizontal="center" vertical="center"/>
      <protection locked="0"/>
    </xf>
    <xf numFmtId="44" fontId="3" fillId="3" borderId="20" xfId="0" applyNumberFormat="1" applyFont="1" applyFill="1" applyBorder="1" applyAlignment="1" applyProtection="1">
      <alignment horizontal="center" vertical="center"/>
      <protection locked="0"/>
    </xf>
    <xf numFmtId="0" fontId="3" fillId="3" borderId="19" xfId="0" applyFont="1" applyFill="1" applyBorder="1" applyAlignment="1" applyProtection="1">
      <alignment horizontal="center" vertical="center"/>
    </xf>
    <xf numFmtId="0" fontId="3" fillId="3" borderId="20" xfId="0" applyFont="1" applyFill="1" applyBorder="1" applyAlignment="1" applyProtection="1">
      <alignment horizontal="center" vertical="center"/>
    </xf>
    <xf numFmtId="0" fontId="3" fillId="3" borderId="18" xfId="0" applyFont="1" applyFill="1" applyBorder="1" applyAlignment="1" applyProtection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17" fillId="0" borderId="0" xfId="0" applyFont="1" applyAlignment="1">
      <alignment horizontal="center" vertical="center"/>
    </xf>
    <xf numFmtId="14" fontId="14" fillId="0" borderId="1" xfId="0" applyNumberFormat="1" applyFont="1" applyBorder="1" applyAlignment="1" applyProtection="1">
      <alignment horizontal="center" vertical="center"/>
      <protection locked="0"/>
    </xf>
    <xf numFmtId="14" fontId="14" fillId="0" borderId="14" xfId="0" applyNumberFormat="1" applyFont="1" applyBorder="1" applyAlignment="1" applyProtection="1">
      <alignment horizontal="center" vertical="center"/>
      <protection locked="0"/>
    </xf>
    <xf numFmtId="0" fontId="14" fillId="0" borderId="14" xfId="0" applyFont="1" applyBorder="1" applyAlignment="1">
      <alignment horizontal="left" vertical="center"/>
    </xf>
    <xf numFmtId="44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44" fontId="14" fillId="0" borderId="14" xfId="0" applyNumberFormat="1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8" fillId="0" borderId="18" xfId="0" applyNumberFormat="1" applyFont="1" applyBorder="1" applyAlignment="1" applyProtection="1">
      <alignment horizontal="center" vertical="center"/>
      <protection locked="0"/>
    </xf>
    <xf numFmtId="0" fontId="18" fillId="0" borderId="19" xfId="0" applyNumberFormat="1" applyFont="1" applyBorder="1" applyAlignment="1" applyProtection="1">
      <alignment horizontal="center" vertical="center"/>
      <protection locked="0"/>
    </xf>
    <xf numFmtId="0" fontId="18" fillId="0" borderId="20" xfId="0" applyNumberFormat="1" applyFont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44" fontId="18" fillId="0" borderId="18" xfId="0" applyNumberFormat="1" applyFont="1" applyBorder="1" applyAlignment="1" applyProtection="1">
      <alignment horizontal="center" vertical="center"/>
      <protection locked="0"/>
    </xf>
    <xf numFmtId="44" fontId="18" fillId="0" borderId="19" xfId="0" applyNumberFormat="1" applyFont="1" applyBorder="1" applyAlignment="1" applyProtection="1">
      <alignment horizontal="center" vertical="center"/>
      <protection locked="0"/>
    </xf>
    <xf numFmtId="44" fontId="18" fillId="0" borderId="20" xfId="0" applyNumberFormat="1" applyFont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left"/>
    </xf>
    <xf numFmtId="0" fontId="0" fillId="3" borderId="12" xfId="0" applyFont="1" applyFill="1" applyBorder="1" applyAlignment="1" applyProtection="1">
      <alignment horizontal="left" vertical="center" wrapText="1"/>
      <protection locked="0"/>
    </xf>
    <xf numFmtId="0" fontId="0" fillId="3" borderId="6" xfId="0" applyFont="1" applyFill="1" applyBorder="1" applyAlignment="1" applyProtection="1">
      <alignment horizontal="left" vertical="center" wrapText="1"/>
      <protection locked="0"/>
    </xf>
    <xf numFmtId="0" fontId="0" fillId="3" borderId="13" xfId="0" applyFont="1" applyFill="1" applyBorder="1" applyAlignment="1" applyProtection="1">
      <alignment horizontal="left" vertical="center" wrapText="1"/>
      <protection locked="0"/>
    </xf>
    <xf numFmtId="0" fontId="0" fillId="3" borderId="16" xfId="0" applyFont="1" applyFill="1" applyBorder="1" applyAlignment="1" applyProtection="1">
      <alignment horizontal="left" vertical="center" wrapText="1"/>
      <protection locked="0"/>
    </xf>
    <xf numFmtId="0" fontId="0" fillId="3" borderId="23" xfId="0" applyFont="1" applyFill="1" applyBorder="1" applyAlignment="1" applyProtection="1">
      <alignment horizontal="left" vertical="center" wrapText="1"/>
      <protection locked="0"/>
    </xf>
    <xf numFmtId="0" fontId="0" fillId="3" borderId="15" xfId="0" applyFont="1" applyFill="1" applyBorder="1" applyAlignment="1" applyProtection="1">
      <alignment horizontal="left" vertical="center" wrapText="1"/>
      <protection locked="0"/>
    </xf>
  </cellXfs>
  <cellStyles count="2">
    <cellStyle name="Currency" xfId="1" builtinId="4"/>
    <cellStyle name="Normal" xfId="0" builtinId="0"/>
  </cellStyles>
  <dxfs count="2">
    <dxf>
      <fill>
        <patternFill>
          <bgColor theme="0"/>
        </patternFill>
      </fill>
      <border>
        <left/>
        <right/>
        <top/>
        <bottom/>
      </border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7A7A7"/>
      <color rgb="FFF3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8"/>
  <sheetViews>
    <sheetView showGridLines="0" zoomScaleNormal="100" workbookViewId="0"/>
  </sheetViews>
  <sheetFormatPr defaultRowHeight="15" x14ac:dyDescent="0.25"/>
  <cols>
    <col min="1" max="1" width="3.7109375" style="1" customWidth="1"/>
    <col min="2" max="10" width="15.7109375" style="1" customWidth="1"/>
    <col min="11" max="11" width="3.7109375" style="1" customWidth="1"/>
    <col min="12" max="16384" width="9.140625" style="1"/>
  </cols>
  <sheetData>
    <row r="1" spans="2:10" ht="9.9499999999999993" customHeight="1" x14ac:dyDescent="0.25">
      <c r="B1" s="14" t="s">
        <v>44</v>
      </c>
    </row>
    <row r="2" spans="2:10" ht="23.25" x14ac:dyDescent="0.25">
      <c r="B2" s="82" t="str">
        <f>C4 &amp; " " &amp; IF('COF Request Form'!C11&lt;&gt;"",'COF Request Form'!C11,"") &amp; " Memorandum"</f>
        <v xml:space="preserve"> General Allocation Memorandum</v>
      </c>
      <c r="C2" s="82"/>
      <c r="D2" s="82"/>
      <c r="E2" s="82"/>
      <c r="F2" s="82"/>
      <c r="G2" s="82"/>
      <c r="H2" s="82"/>
      <c r="I2" s="82"/>
      <c r="J2" s="82"/>
    </row>
    <row r="3" spans="2:10" x14ac:dyDescent="0.25">
      <c r="B3" s="2" t="s">
        <v>24</v>
      </c>
      <c r="C3" s="86">
        <v>43851</v>
      </c>
      <c r="D3" s="86"/>
      <c r="E3" s="86"/>
      <c r="F3" s="86"/>
      <c r="G3" s="86"/>
      <c r="H3" s="86"/>
      <c r="I3" s="86"/>
      <c r="J3" s="86"/>
    </row>
    <row r="4" spans="2:10" x14ac:dyDescent="0.25">
      <c r="B4" s="2" t="s">
        <v>25</v>
      </c>
      <c r="C4" s="83" t="str">
        <f>IF('COF Request Form'!D3&lt;&gt;"",'COF Request Form'!D3,"")</f>
        <v/>
      </c>
      <c r="D4" s="83"/>
      <c r="E4" s="83"/>
      <c r="F4" s="83"/>
      <c r="G4" s="83"/>
      <c r="H4" s="83"/>
      <c r="I4" s="83"/>
      <c r="J4" s="83"/>
    </row>
    <row r="5" spans="2:10" x14ac:dyDescent="0.25">
      <c r="B5" s="2" t="s">
        <v>31</v>
      </c>
      <c r="C5" s="83" t="str">
        <f>IF('COF Request Form'!C5&lt;&gt;"",'COF Request Form'!C5,"")</f>
        <v/>
      </c>
      <c r="D5" s="83"/>
      <c r="E5" s="83"/>
      <c r="F5" s="83"/>
      <c r="G5" s="83"/>
      <c r="H5" s="83"/>
      <c r="I5" s="83"/>
      <c r="J5" s="83"/>
    </row>
    <row r="6" spans="2:10" x14ac:dyDescent="0.25">
      <c r="B6" s="2" t="s">
        <v>26</v>
      </c>
      <c r="C6" s="83" t="str">
        <f>IF('COF Request Form'!J3&lt;&gt;"",'COF Request Form'!J3,"")</f>
        <v/>
      </c>
      <c r="D6" s="83"/>
      <c r="E6" s="83"/>
      <c r="F6" s="83"/>
      <c r="G6" s="83"/>
      <c r="H6" s="83"/>
      <c r="I6" s="83"/>
      <c r="J6" s="83"/>
    </row>
    <row r="7" spans="2:10" ht="9.9499999999999993" customHeight="1" x14ac:dyDescent="0.25"/>
    <row r="8" spans="2:10" x14ac:dyDescent="0.25">
      <c r="B8" s="2" t="s">
        <v>27</v>
      </c>
      <c r="C8" s="87" t="s">
        <v>50</v>
      </c>
      <c r="D8" s="87"/>
      <c r="E8" s="87"/>
      <c r="F8" s="87"/>
      <c r="G8" s="87"/>
      <c r="H8" s="87"/>
      <c r="I8" s="87"/>
      <c r="J8" s="87"/>
    </row>
    <row r="9" spans="2:10" x14ac:dyDescent="0.25">
      <c r="B9" s="2" t="s">
        <v>28</v>
      </c>
      <c r="C9" s="87" t="str">
        <f>IF('COF Request Form'!C11&lt;&gt;"",'COF Request Form'!C11,"")</f>
        <v>General Allocation</v>
      </c>
      <c r="D9" s="87"/>
      <c r="E9" s="87"/>
      <c r="F9" s="87"/>
      <c r="G9" s="87"/>
      <c r="H9" s="87"/>
      <c r="I9" s="87"/>
      <c r="J9" s="87"/>
    </row>
    <row r="10" spans="2:10" x14ac:dyDescent="0.25">
      <c r="B10" s="2" t="s">
        <v>30</v>
      </c>
      <c r="C10" s="87" t="str">
        <f>"On " &amp; IF('COF Request Form'!I39&lt;&gt;"",TEXT('COF Request Form'!I39,"MM/DD/YYYY"),"") &amp; ", the Committee on Finance approved the following allocations for " &amp; C4 &amp; " as follows:"</f>
        <v>On 01/21/2019, the Committee on Finance approved the following allocations for  as follows:</v>
      </c>
      <c r="D10" s="87"/>
      <c r="E10" s="87"/>
      <c r="F10" s="87"/>
      <c r="G10" s="87"/>
      <c r="H10" s="87"/>
      <c r="I10" s="87"/>
      <c r="J10" s="87"/>
    </row>
    <row r="11" spans="2:10" ht="9.9499999999999993" customHeight="1" thickBot="1" x14ac:dyDescent="0.3"/>
    <row r="12" spans="2:10" ht="17.25" thickTop="1" thickBot="1" x14ac:dyDescent="0.3">
      <c r="B12" s="88" t="str">
        <f>IF('COF Request Form'!C11&lt;&gt;"Reallocation Request","COF Decision","Reallocation Amount")</f>
        <v>COF Decision</v>
      </c>
      <c r="C12" s="89"/>
      <c r="D12" s="90" t="str">
        <f>IF('COF Request Form'!C11&lt;&gt;"Reallocation Request","Name and Description of Requested Item","Reallocation Explanation")</f>
        <v>Name and Description of Requested Item</v>
      </c>
      <c r="E12" s="91"/>
      <c r="F12" s="91"/>
      <c r="G12" s="91"/>
      <c r="H12" s="91"/>
      <c r="I12" s="91"/>
      <c r="J12" s="92"/>
    </row>
    <row r="13" spans="2:10" ht="15.75" thickTop="1" x14ac:dyDescent="0.25">
      <c r="B13" s="84">
        <f>IF('COF Request Form'!$C$11&lt;&gt;"Reallocation Request",'COF Request Form'!D18,'COF Request Form'!B18)</f>
        <v>0</v>
      </c>
      <c r="C13" s="85"/>
      <c r="D13" s="70" t="str">
        <f>IF('COF Request Form'!F18&lt;&gt;"",'COF Request Form'!F18,"")</f>
        <v/>
      </c>
      <c r="E13" s="70"/>
      <c r="F13" s="70"/>
      <c r="G13" s="70"/>
      <c r="H13" s="70"/>
      <c r="I13" s="70"/>
      <c r="J13" s="70"/>
    </row>
    <row r="14" spans="2:10" x14ac:dyDescent="0.25">
      <c r="B14" s="71">
        <f>IF('COF Request Form'!$C$11&lt;&gt;"Reallocation Request",'COF Request Form'!D19,'COF Request Form'!B19)</f>
        <v>0</v>
      </c>
      <c r="C14" s="72"/>
      <c r="D14" s="70" t="str">
        <f>IF('COF Request Form'!F19&lt;&gt;"",'COF Request Form'!F19,"")</f>
        <v/>
      </c>
      <c r="E14" s="70"/>
      <c r="F14" s="70"/>
      <c r="G14" s="70"/>
      <c r="H14" s="70"/>
      <c r="I14" s="70"/>
      <c r="J14" s="70"/>
    </row>
    <row r="15" spans="2:10" x14ac:dyDescent="0.25">
      <c r="B15" s="71">
        <f>IF('COF Request Form'!$C$11&lt;&gt;"Reallocation Request",'COF Request Form'!D20,'COF Request Form'!B20)</f>
        <v>0</v>
      </c>
      <c r="C15" s="72"/>
      <c r="D15" s="70" t="str">
        <f>IF('COF Request Form'!F20&lt;&gt;"",'COF Request Form'!F20,"")</f>
        <v/>
      </c>
      <c r="E15" s="70"/>
      <c r="F15" s="70"/>
      <c r="G15" s="70"/>
      <c r="H15" s="70"/>
      <c r="I15" s="70"/>
      <c r="J15" s="70"/>
    </row>
    <row r="16" spans="2:10" x14ac:dyDescent="0.25">
      <c r="B16" s="71">
        <f>IF('COF Request Form'!$C$11&lt;&gt;"Reallocation Request",'COF Request Form'!D21,'COF Request Form'!B21)</f>
        <v>0</v>
      </c>
      <c r="C16" s="72"/>
      <c r="D16" s="70" t="str">
        <f>IF('COF Request Form'!F21&lt;&gt;"",'COF Request Form'!F21,"")</f>
        <v/>
      </c>
      <c r="E16" s="70"/>
      <c r="F16" s="70"/>
      <c r="G16" s="70"/>
      <c r="H16" s="70"/>
      <c r="I16" s="70"/>
      <c r="J16" s="70"/>
    </row>
    <row r="17" spans="2:10" x14ac:dyDescent="0.25">
      <c r="B17" s="71">
        <f>IF('COF Request Form'!$C$11&lt;&gt;"Reallocation Request",'COF Request Form'!D22,'COF Request Form'!B22)</f>
        <v>0</v>
      </c>
      <c r="C17" s="72"/>
      <c r="D17" s="70" t="str">
        <f>IF('COF Request Form'!F22&lt;&gt;"",'COF Request Form'!F22,"")</f>
        <v/>
      </c>
      <c r="E17" s="70"/>
      <c r="F17" s="70"/>
      <c r="G17" s="70"/>
      <c r="H17" s="70"/>
      <c r="I17" s="70"/>
      <c r="J17" s="70"/>
    </row>
    <row r="18" spans="2:10" x14ac:dyDescent="0.25">
      <c r="B18" s="71">
        <f>IF('COF Request Form'!$C$11&lt;&gt;"Reallocation Request",'COF Request Form'!D23,'COF Request Form'!B23)</f>
        <v>0</v>
      </c>
      <c r="C18" s="72"/>
      <c r="D18" s="70" t="str">
        <f>IF('COF Request Form'!F23&lt;&gt;"",'COF Request Form'!F23,"")</f>
        <v/>
      </c>
      <c r="E18" s="70"/>
      <c r="F18" s="70"/>
      <c r="G18" s="70"/>
      <c r="H18" s="70"/>
      <c r="I18" s="70"/>
      <c r="J18" s="70"/>
    </row>
    <row r="19" spans="2:10" x14ac:dyDescent="0.25">
      <c r="B19" s="71">
        <f>IF('COF Request Form'!$C$11&lt;&gt;"Reallocation Request",'COF Request Form'!D24,'COF Request Form'!B24)</f>
        <v>0</v>
      </c>
      <c r="C19" s="72"/>
      <c r="D19" s="70" t="str">
        <f>IF('COF Request Form'!F24&lt;&gt;"",'COF Request Form'!F24,"")</f>
        <v/>
      </c>
      <c r="E19" s="70"/>
      <c r="F19" s="70"/>
      <c r="G19" s="70"/>
      <c r="H19" s="70"/>
      <c r="I19" s="70"/>
      <c r="J19" s="70"/>
    </row>
    <row r="20" spans="2:10" x14ac:dyDescent="0.25">
      <c r="B20" s="71">
        <f>IF('COF Request Form'!$C$11&lt;&gt;"Reallocation Request",'COF Request Form'!D25,'COF Request Form'!B25)</f>
        <v>0</v>
      </c>
      <c r="C20" s="72"/>
      <c r="D20" s="70" t="str">
        <f>IF('COF Request Form'!F25&lt;&gt;"",'COF Request Form'!F25,"")</f>
        <v/>
      </c>
      <c r="E20" s="70"/>
      <c r="F20" s="70"/>
      <c r="G20" s="70"/>
      <c r="H20" s="70"/>
      <c r="I20" s="70"/>
      <c r="J20" s="70"/>
    </row>
    <row r="21" spans="2:10" x14ac:dyDescent="0.25">
      <c r="B21" s="71">
        <f>IF('COF Request Form'!$C$11&lt;&gt;"Reallocation Request",'COF Request Form'!D26,'COF Request Form'!B26)</f>
        <v>0</v>
      </c>
      <c r="C21" s="72"/>
      <c r="D21" s="70" t="str">
        <f>IF('COF Request Form'!F26&lt;&gt;"",'COF Request Form'!F26,"")</f>
        <v/>
      </c>
      <c r="E21" s="70"/>
      <c r="F21" s="70"/>
      <c r="G21" s="70"/>
      <c r="H21" s="70"/>
      <c r="I21" s="70"/>
      <c r="J21" s="70"/>
    </row>
    <row r="22" spans="2:10" x14ac:dyDescent="0.25">
      <c r="B22" s="71">
        <f>IF('COF Request Form'!$C$11&lt;&gt;"Reallocation Request",'COF Request Form'!D27,'COF Request Form'!B27)</f>
        <v>0</v>
      </c>
      <c r="C22" s="72"/>
      <c r="D22" s="70" t="str">
        <f>IF('COF Request Form'!F27&lt;&gt;"",'COF Request Form'!F27,"")</f>
        <v/>
      </c>
      <c r="E22" s="70"/>
      <c r="F22" s="70"/>
      <c r="G22" s="70"/>
      <c r="H22" s="70"/>
      <c r="I22" s="70"/>
      <c r="J22" s="70"/>
    </row>
    <row r="23" spans="2:10" x14ac:dyDescent="0.25">
      <c r="B23" s="71">
        <f>IF('COF Request Form'!$C$11&lt;&gt;"Reallocation Request",'COF Request Form'!D28,'COF Request Form'!B28)</f>
        <v>0</v>
      </c>
      <c r="C23" s="72"/>
      <c r="D23" s="70" t="str">
        <f>IF('COF Request Form'!F28&lt;&gt;"",'COF Request Form'!F28,"")</f>
        <v/>
      </c>
      <c r="E23" s="70"/>
      <c r="F23" s="70"/>
      <c r="G23" s="70"/>
      <c r="H23" s="70"/>
      <c r="I23" s="70"/>
      <c r="J23" s="70"/>
    </row>
    <row r="24" spans="2:10" x14ac:dyDescent="0.25">
      <c r="B24" s="71">
        <f>IF('COF Request Form'!$C$11&lt;&gt;"Reallocation Request",'COF Request Form'!D29,'COF Request Form'!B29)</f>
        <v>0</v>
      </c>
      <c r="C24" s="72"/>
      <c r="D24" s="70" t="str">
        <f>IF('COF Request Form'!F29&lt;&gt;"",'COF Request Form'!F29,"")</f>
        <v/>
      </c>
      <c r="E24" s="70"/>
      <c r="F24" s="70"/>
      <c r="G24" s="70"/>
      <c r="H24" s="70"/>
      <c r="I24" s="70"/>
      <c r="J24" s="70"/>
    </row>
    <row r="25" spans="2:10" x14ac:dyDescent="0.25">
      <c r="B25" s="71">
        <f>IF('COF Request Form'!$C$11&lt;&gt;"Reallocation Request",'COF Request Form'!D30,'COF Request Form'!B30)</f>
        <v>0</v>
      </c>
      <c r="C25" s="72"/>
      <c r="D25" s="70" t="str">
        <f>IF('COF Request Form'!F30&lt;&gt;"",'COF Request Form'!F30,"")</f>
        <v/>
      </c>
      <c r="E25" s="70"/>
      <c r="F25" s="70"/>
      <c r="G25" s="70"/>
      <c r="H25" s="70"/>
      <c r="I25" s="70"/>
      <c r="J25" s="70"/>
    </row>
    <row r="26" spans="2:10" x14ac:dyDescent="0.25">
      <c r="B26" s="71">
        <f>IF('COF Request Form'!$C$11&lt;&gt;"Reallocation Request",'COF Request Form'!D31,'COF Request Form'!B31)</f>
        <v>0</v>
      </c>
      <c r="C26" s="72"/>
      <c r="D26" s="70" t="str">
        <f>IF('COF Request Form'!F31&lt;&gt;"",'COF Request Form'!F31,"")</f>
        <v/>
      </c>
      <c r="E26" s="70"/>
      <c r="F26" s="70"/>
      <c r="G26" s="70"/>
      <c r="H26" s="70"/>
      <c r="I26" s="70"/>
      <c r="J26" s="70"/>
    </row>
    <row r="27" spans="2:10" ht="9.9499999999999993" customHeight="1" x14ac:dyDescent="0.25">
      <c r="B27" s="16"/>
      <c r="C27" s="16"/>
      <c r="D27" s="15"/>
      <c r="E27" s="15"/>
      <c r="F27" s="15"/>
      <c r="G27" s="15"/>
      <c r="H27" s="15"/>
      <c r="I27" s="15"/>
      <c r="J27" s="15"/>
    </row>
    <row r="28" spans="2:10" x14ac:dyDescent="0.25">
      <c r="B28" s="63" t="str">
        <f>IF('COF Request Form'!C11&lt;&gt;"Reallocation Request","Total Allocation Granted:","Total Reallocation Granted:")</f>
        <v>Total Allocation Granted:</v>
      </c>
      <c r="C28" s="63"/>
      <c r="D28" s="64">
        <f>SUM(B13:C26)</f>
        <v>0</v>
      </c>
      <c r="E28" s="65"/>
    </row>
    <row r="29" spans="2:10" ht="9.9499999999999993" customHeight="1" x14ac:dyDescent="0.25">
      <c r="B29" s="16"/>
      <c r="C29" s="16"/>
      <c r="D29" s="15"/>
      <c r="E29" s="15"/>
      <c r="F29" s="15"/>
      <c r="G29" s="15"/>
      <c r="H29" s="15"/>
      <c r="I29" s="15"/>
      <c r="J29" s="15"/>
    </row>
    <row r="30" spans="2:10" ht="15.75" x14ac:dyDescent="0.25">
      <c r="B30" s="69" t="s">
        <v>47</v>
      </c>
      <c r="C30" s="69"/>
      <c r="D30" s="69"/>
      <c r="E30" s="69"/>
      <c r="F30" s="69"/>
      <c r="G30" s="69"/>
      <c r="H30" s="69"/>
      <c r="I30" s="69"/>
      <c r="J30" s="69"/>
    </row>
    <row r="31" spans="2:10" s="4" customFormat="1" ht="75" customHeight="1" x14ac:dyDescent="0.25">
      <c r="B31" s="66"/>
      <c r="C31" s="67"/>
      <c r="D31" s="67"/>
      <c r="E31" s="67"/>
      <c r="F31" s="67"/>
      <c r="G31" s="67"/>
      <c r="H31" s="67"/>
      <c r="I31" s="67"/>
      <c r="J31" s="68"/>
    </row>
    <row r="32" spans="2:10" ht="9.9499999999999993" customHeight="1" x14ac:dyDescent="0.25">
      <c r="B32" s="16"/>
      <c r="C32" s="16"/>
      <c r="D32" s="15"/>
      <c r="E32" s="15"/>
      <c r="F32" s="15"/>
      <c r="G32" s="15"/>
      <c r="H32" s="15"/>
      <c r="I32" s="15"/>
      <c r="J32" s="15"/>
    </row>
    <row r="33" spans="2:10" ht="15.75" x14ac:dyDescent="0.25">
      <c r="B33" s="69" t="s">
        <v>48</v>
      </c>
      <c r="C33" s="69"/>
      <c r="D33" s="69"/>
      <c r="E33" s="69"/>
      <c r="F33" s="69"/>
      <c r="G33" s="69"/>
      <c r="H33" s="69"/>
      <c r="I33" s="69"/>
      <c r="J33" s="69"/>
    </row>
    <row r="34" spans="2:10" s="4" customFormat="1" ht="75" customHeight="1" x14ac:dyDescent="0.25">
      <c r="B34" s="66"/>
      <c r="C34" s="67"/>
      <c r="D34" s="67"/>
      <c r="E34" s="67"/>
      <c r="F34" s="67"/>
      <c r="G34" s="67"/>
      <c r="H34" s="67"/>
      <c r="I34" s="67"/>
      <c r="J34" s="68"/>
    </row>
    <row r="35" spans="2:10" ht="9.9499999999999993" customHeight="1" x14ac:dyDescent="0.25">
      <c r="B35" s="16"/>
      <c r="C35" s="16"/>
      <c r="D35" s="15"/>
      <c r="E35" s="15"/>
      <c r="F35" s="15"/>
      <c r="G35" s="15"/>
      <c r="H35" s="15"/>
      <c r="I35" s="15"/>
      <c r="J35" s="15"/>
    </row>
    <row r="36" spans="2:10" x14ac:dyDescent="0.25">
      <c r="B36" s="76" t="s">
        <v>29</v>
      </c>
      <c r="C36" s="77"/>
      <c r="D36" s="77"/>
      <c r="E36" s="77"/>
      <c r="F36" s="77"/>
      <c r="G36" s="77"/>
      <c r="H36" s="77"/>
      <c r="I36" s="77"/>
      <c r="J36" s="78"/>
    </row>
    <row r="37" spans="2:10" ht="15" customHeight="1" x14ac:dyDescent="0.25">
      <c r="B37" s="79" t="s">
        <v>52</v>
      </c>
      <c r="C37" s="80"/>
      <c r="D37" s="80"/>
      <c r="E37" s="80"/>
      <c r="F37" s="80"/>
      <c r="G37" s="80"/>
      <c r="H37" s="80"/>
      <c r="I37" s="80"/>
      <c r="J37" s="81"/>
    </row>
    <row r="38" spans="2:10" x14ac:dyDescent="0.25">
      <c r="B38" s="73" t="s">
        <v>53</v>
      </c>
      <c r="C38" s="74"/>
      <c r="D38" s="74"/>
      <c r="E38" s="74"/>
      <c r="F38" s="74"/>
      <c r="G38" s="74"/>
      <c r="H38" s="74"/>
      <c r="I38" s="74"/>
      <c r="J38" s="75"/>
    </row>
  </sheetData>
  <mergeCells count="47">
    <mergeCell ref="B2:J2"/>
    <mergeCell ref="C4:J4"/>
    <mergeCell ref="C5:J5"/>
    <mergeCell ref="B15:C15"/>
    <mergeCell ref="B16:C16"/>
    <mergeCell ref="B14:C14"/>
    <mergeCell ref="D13:J13"/>
    <mergeCell ref="D14:J14"/>
    <mergeCell ref="B13:C13"/>
    <mergeCell ref="C6:J6"/>
    <mergeCell ref="C3:J3"/>
    <mergeCell ref="C8:J8"/>
    <mergeCell ref="C9:J9"/>
    <mergeCell ref="C10:J10"/>
    <mergeCell ref="B12:C12"/>
    <mergeCell ref="D12:J12"/>
    <mergeCell ref="B20:C20"/>
    <mergeCell ref="D15:J15"/>
    <mergeCell ref="D16:J16"/>
    <mergeCell ref="D17:J17"/>
    <mergeCell ref="D18:J18"/>
    <mergeCell ref="D19:J19"/>
    <mergeCell ref="B17:C17"/>
    <mergeCell ref="B18:C18"/>
    <mergeCell ref="B19:C19"/>
    <mergeCell ref="D20:J20"/>
    <mergeCell ref="B34:J34"/>
    <mergeCell ref="B38:J38"/>
    <mergeCell ref="B33:J33"/>
    <mergeCell ref="B36:J36"/>
    <mergeCell ref="B37:J37"/>
    <mergeCell ref="B28:C28"/>
    <mergeCell ref="D28:E28"/>
    <mergeCell ref="B31:J31"/>
    <mergeCell ref="B30:J30"/>
    <mergeCell ref="D21:J21"/>
    <mergeCell ref="D22:J22"/>
    <mergeCell ref="D23:J23"/>
    <mergeCell ref="D24:J24"/>
    <mergeCell ref="D25:J25"/>
    <mergeCell ref="D26:J26"/>
    <mergeCell ref="B25:C25"/>
    <mergeCell ref="B26:C26"/>
    <mergeCell ref="B22:C22"/>
    <mergeCell ref="B23:C23"/>
    <mergeCell ref="B24:C24"/>
    <mergeCell ref="B21:C21"/>
  </mergeCells>
  <pageMargins left="0.7" right="0.7" top="0.75" bottom="0.75" header="0.3" footer="0.3"/>
  <pageSetup orientation="portrait" r:id="rId1"/>
  <headerFooter>
    <oddHeader xml:space="preserve">&amp;C&amp;"Times New Roman,Regular"&amp;12Mansfield University
Student Government Association's 
Committee on Finance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9"/>
  <sheetViews>
    <sheetView showGridLines="0" tabSelected="1" zoomScaleNormal="100" workbookViewId="0"/>
  </sheetViews>
  <sheetFormatPr defaultColWidth="9.140625" defaultRowHeight="15.75" x14ac:dyDescent="0.25"/>
  <cols>
    <col min="1" max="1" width="3.7109375" style="4" customWidth="1"/>
    <col min="2" max="10" width="15.7109375" style="4" customWidth="1"/>
    <col min="11" max="11" width="3.7109375" style="4" customWidth="1"/>
    <col min="12" max="16384" width="9.140625" style="4"/>
  </cols>
  <sheetData>
    <row r="1" spans="2:10" ht="9.9499999999999993" customHeight="1" x14ac:dyDescent="0.25"/>
    <row r="2" spans="2:10" ht="23.25" customHeight="1" thickBot="1" x14ac:dyDescent="0.3">
      <c r="B2" s="82" t="str">
        <f>IF(C11&lt;&gt;"Reallocation Request","COF Allocation Request Form","COF Reallocation Request Form")</f>
        <v>COF Allocation Request Form</v>
      </c>
      <c r="C2" s="82"/>
      <c r="D2" s="82"/>
      <c r="E2" s="82"/>
      <c r="F2" s="82"/>
      <c r="G2" s="82"/>
      <c r="H2" s="82"/>
      <c r="I2" s="82"/>
      <c r="J2" s="82"/>
    </row>
    <row r="3" spans="2:10" ht="17.25" thickTop="1" thickBot="1" x14ac:dyDescent="0.3">
      <c r="B3" s="108" t="s">
        <v>37</v>
      </c>
      <c r="C3" s="109"/>
      <c r="D3" s="105"/>
      <c r="E3" s="106"/>
      <c r="F3" s="106"/>
      <c r="G3" s="106"/>
      <c r="H3" s="107"/>
      <c r="I3" s="3" t="s">
        <v>0</v>
      </c>
      <c r="J3" s="61"/>
    </row>
    <row r="4" spans="2:10" ht="9.9499999999999993" customHeight="1" thickTop="1" thickBot="1" x14ac:dyDescent="0.3">
      <c r="B4" s="6"/>
      <c r="C4" s="6"/>
      <c r="D4" s="3"/>
      <c r="E4" s="3"/>
      <c r="F4" s="3"/>
      <c r="G4" s="3"/>
      <c r="H4" s="3"/>
      <c r="I4" s="3"/>
      <c r="J4" s="7"/>
    </row>
    <row r="5" spans="2:10" ht="15.75" customHeight="1" thickTop="1" thickBot="1" x14ac:dyDescent="0.3">
      <c r="B5" s="6" t="s">
        <v>32</v>
      </c>
      <c r="C5" s="105"/>
      <c r="D5" s="106"/>
      <c r="E5" s="106"/>
      <c r="F5" s="106"/>
      <c r="G5" s="8" t="s">
        <v>33</v>
      </c>
      <c r="H5" s="106"/>
      <c r="I5" s="106"/>
      <c r="J5" s="107"/>
    </row>
    <row r="6" spans="2:10" ht="9.9499999999999993" customHeight="1" thickTop="1" thickBot="1" x14ac:dyDescent="0.3">
      <c r="B6" s="6"/>
      <c r="C6" s="6"/>
      <c r="D6" s="3"/>
      <c r="E6" s="3"/>
      <c r="F6" s="3"/>
      <c r="G6" s="3"/>
      <c r="H6" s="3"/>
      <c r="I6" s="3"/>
      <c r="J6" s="7"/>
    </row>
    <row r="7" spans="2:10" ht="17.25" thickTop="1" thickBot="1" x14ac:dyDescent="0.3">
      <c r="B7" s="127" t="s">
        <v>34</v>
      </c>
      <c r="C7" s="127"/>
      <c r="D7" s="105"/>
      <c r="E7" s="106"/>
      <c r="F7" s="106"/>
      <c r="G7" s="106"/>
      <c r="H7" s="106"/>
      <c r="I7" s="106"/>
      <c r="J7" s="107"/>
    </row>
    <row r="8" spans="2:10" ht="9.9499999999999993" customHeight="1" thickTop="1" thickBot="1" x14ac:dyDescent="0.3">
      <c r="B8" s="6"/>
      <c r="C8" s="6"/>
      <c r="D8" s="3"/>
      <c r="E8" s="3"/>
      <c r="F8" s="3"/>
      <c r="G8" s="3"/>
      <c r="H8" s="3"/>
      <c r="I8" s="3"/>
      <c r="J8" s="7"/>
    </row>
    <row r="9" spans="2:10" ht="17.25" thickTop="1" thickBot="1" x14ac:dyDescent="0.3">
      <c r="B9" s="127" t="s">
        <v>36</v>
      </c>
      <c r="C9" s="127"/>
      <c r="D9" s="127"/>
      <c r="E9" s="130"/>
      <c r="F9" s="128">
        <v>0</v>
      </c>
      <c r="G9" s="129"/>
      <c r="H9" s="5" t="s">
        <v>35</v>
      </c>
      <c r="I9" s="131">
        <v>0</v>
      </c>
      <c r="J9" s="132"/>
    </row>
    <row r="10" spans="2:10" ht="9.9499999999999993" customHeight="1" thickTop="1" thickBot="1" x14ac:dyDescent="0.3">
      <c r="B10" s="6"/>
      <c r="C10" s="11" t="s">
        <v>21</v>
      </c>
      <c r="D10" s="11" t="s">
        <v>39</v>
      </c>
      <c r="E10" s="11" t="s">
        <v>22</v>
      </c>
      <c r="F10" s="3"/>
      <c r="G10" s="11" t="s">
        <v>42</v>
      </c>
      <c r="H10" s="11" t="s">
        <v>41</v>
      </c>
      <c r="I10" s="11" t="s">
        <v>43</v>
      </c>
      <c r="J10" s="7"/>
    </row>
    <row r="11" spans="2:10" ht="17.25" thickTop="1" thickBot="1" x14ac:dyDescent="0.3">
      <c r="B11" s="10" t="s">
        <v>38</v>
      </c>
      <c r="C11" s="133" t="s">
        <v>21</v>
      </c>
      <c r="D11" s="133"/>
      <c r="E11" s="134"/>
      <c r="F11" s="12" t="s">
        <v>40</v>
      </c>
      <c r="G11" s="135" t="s">
        <v>42</v>
      </c>
      <c r="H11" s="133"/>
      <c r="I11" s="133"/>
      <c r="J11" s="134"/>
    </row>
    <row r="12" spans="2:10" ht="9.9499999999999993" customHeight="1" thickTop="1" x14ac:dyDescent="0.25">
      <c r="B12" s="23"/>
      <c r="C12" s="11" t="s">
        <v>21</v>
      </c>
      <c r="D12" s="11" t="s">
        <v>39</v>
      </c>
      <c r="E12" s="3"/>
      <c r="F12" s="3"/>
      <c r="G12" s="3"/>
      <c r="H12" s="3"/>
      <c r="I12" s="3"/>
      <c r="J12" s="7"/>
    </row>
    <row r="13" spans="2:10" ht="17.25" customHeight="1" x14ac:dyDescent="0.25">
      <c r="B13" s="116" t="s">
        <v>67</v>
      </c>
      <c r="C13" s="117"/>
      <c r="D13" s="117"/>
      <c r="E13" s="117"/>
      <c r="F13" s="117"/>
      <c r="G13" s="117"/>
      <c r="H13" s="117"/>
      <c r="I13" s="117"/>
      <c r="J13" s="118"/>
    </row>
    <row r="14" spans="2:10" ht="17.25" customHeight="1" x14ac:dyDescent="0.25">
      <c r="B14" s="119" t="s">
        <v>66</v>
      </c>
      <c r="C14" s="120"/>
      <c r="D14" s="120"/>
      <c r="E14" s="120"/>
      <c r="F14" s="120"/>
      <c r="G14" s="120"/>
      <c r="H14" s="120"/>
      <c r="I14" s="120"/>
      <c r="J14" s="121"/>
    </row>
    <row r="15" spans="2:10" s="49" customFormat="1" ht="17.25" customHeight="1" x14ac:dyDescent="0.25">
      <c r="B15" s="113" t="s">
        <v>65</v>
      </c>
      <c r="C15" s="114"/>
      <c r="D15" s="114"/>
      <c r="E15" s="114"/>
      <c r="F15" s="114"/>
      <c r="G15" s="114"/>
      <c r="H15" s="114"/>
      <c r="I15" s="114"/>
      <c r="J15" s="115"/>
    </row>
    <row r="16" spans="2:10" ht="9.9499999999999993" customHeight="1" thickBot="1" x14ac:dyDescent="0.3">
      <c r="B16" s="17"/>
      <c r="C16" s="18" t="s">
        <v>21</v>
      </c>
      <c r="D16" s="18" t="s">
        <v>39</v>
      </c>
      <c r="E16" s="19"/>
      <c r="F16" s="19"/>
      <c r="G16" s="19"/>
      <c r="H16" s="19"/>
      <c r="I16" s="19"/>
      <c r="J16" s="20"/>
    </row>
    <row r="17" spans="1:10" ht="17.25" thickTop="1" thickBot="1" x14ac:dyDescent="0.3">
      <c r="A17" s="21"/>
      <c r="B17" s="88" t="str">
        <f>IF(C11&lt;&gt;"Reallocation Request","Amount Requested","Reallocated To:")</f>
        <v>Amount Requested</v>
      </c>
      <c r="C17" s="110"/>
      <c r="D17" s="88" t="str">
        <f>IF(C11&lt;&gt;"Reallocation Request","COF Decision","Reallocated From:")</f>
        <v>COF Decision</v>
      </c>
      <c r="E17" s="89"/>
      <c r="F17" s="123" t="str">
        <f>IF(C11&lt;&gt;"Reallocation Request","Name and Description of Requested Item","Reallocation Explanation")</f>
        <v>Name and Description of Requested Item</v>
      </c>
      <c r="G17" s="124"/>
      <c r="H17" s="124"/>
      <c r="I17" s="124"/>
      <c r="J17" s="110"/>
    </row>
    <row r="18" spans="1:10" ht="16.5" thickTop="1" x14ac:dyDescent="0.25">
      <c r="B18" s="111">
        <v>0</v>
      </c>
      <c r="C18" s="112"/>
      <c r="D18" s="125">
        <v>0</v>
      </c>
      <c r="E18" s="126"/>
      <c r="F18" s="167"/>
      <c r="G18" s="168"/>
      <c r="H18" s="168"/>
      <c r="I18" s="168"/>
      <c r="J18" s="169"/>
    </row>
    <row r="19" spans="1:10" x14ac:dyDescent="0.25">
      <c r="B19" s="93">
        <v>0</v>
      </c>
      <c r="C19" s="94"/>
      <c r="D19" s="95">
        <v>0</v>
      </c>
      <c r="E19" s="96"/>
      <c r="F19" s="170"/>
      <c r="G19" s="171"/>
      <c r="H19" s="171"/>
      <c r="I19" s="171"/>
      <c r="J19" s="172"/>
    </row>
    <row r="20" spans="1:10" x14ac:dyDescent="0.25">
      <c r="B20" s="93">
        <v>0</v>
      </c>
      <c r="C20" s="94"/>
      <c r="D20" s="95">
        <v>0</v>
      </c>
      <c r="E20" s="96"/>
      <c r="F20" s="170"/>
      <c r="G20" s="171"/>
      <c r="H20" s="171"/>
      <c r="I20" s="171"/>
      <c r="J20" s="172"/>
    </row>
    <row r="21" spans="1:10" x14ac:dyDescent="0.25">
      <c r="B21" s="93">
        <v>0</v>
      </c>
      <c r="C21" s="94"/>
      <c r="D21" s="95">
        <v>0</v>
      </c>
      <c r="E21" s="96"/>
      <c r="F21" s="170"/>
      <c r="G21" s="171"/>
      <c r="H21" s="171"/>
      <c r="I21" s="171"/>
      <c r="J21" s="172"/>
    </row>
    <row r="22" spans="1:10" x14ac:dyDescent="0.25">
      <c r="B22" s="93">
        <v>0</v>
      </c>
      <c r="C22" s="94"/>
      <c r="D22" s="95">
        <v>0</v>
      </c>
      <c r="E22" s="96"/>
      <c r="F22" s="170"/>
      <c r="G22" s="171"/>
      <c r="H22" s="171"/>
      <c r="I22" s="171"/>
      <c r="J22" s="172"/>
    </row>
    <row r="23" spans="1:10" x14ac:dyDescent="0.25">
      <c r="B23" s="93">
        <v>0</v>
      </c>
      <c r="C23" s="94"/>
      <c r="D23" s="95">
        <v>0</v>
      </c>
      <c r="E23" s="96"/>
      <c r="F23" s="170"/>
      <c r="G23" s="171"/>
      <c r="H23" s="171"/>
      <c r="I23" s="171"/>
      <c r="J23" s="172"/>
    </row>
    <row r="24" spans="1:10" x14ac:dyDescent="0.25">
      <c r="B24" s="93">
        <v>0</v>
      </c>
      <c r="C24" s="94"/>
      <c r="D24" s="95">
        <v>0</v>
      </c>
      <c r="E24" s="96"/>
      <c r="F24" s="170"/>
      <c r="G24" s="171"/>
      <c r="H24" s="171"/>
      <c r="I24" s="171"/>
      <c r="J24" s="172"/>
    </row>
    <row r="25" spans="1:10" x14ac:dyDescent="0.25">
      <c r="B25" s="93">
        <v>0</v>
      </c>
      <c r="C25" s="94"/>
      <c r="D25" s="95">
        <v>0</v>
      </c>
      <c r="E25" s="96"/>
      <c r="F25" s="170"/>
      <c r="G25" s="171"/>
      <c r="H25" s="171"/>
      <c r="I25" s="171"/>
      <c r="J25" s="172"/>
    </row>
    <row r="26" spans="1:10" x14ac:dyDescent="0.25">
      <c r="B26" s="93">
        <v>0</v>
      </c>
      <c r="C26" s="94"/>
      <c r="D26" s="95">
        <v>0</v>
      </c>
      <c r="E26" s="96"/>
      <c r="F26" s="170"/>
      <c r="G26" s="171"/>
      <c r="H26" s="171"/>
      <c r="I26" s="171"/>
      <c r="J26" s="172"/>
    </row>
    <row r="27" spans="1:10" x14ac:dyDescent="0.25">
      <c r="B27" s="93">
        <v>0</v>
      </c>
      <c r="C27" s="94"/>
      <c r="D27" s="95">
        <v>0</v>
      </c>
      <c r="E27" s="96"/>
      <c r="F27" s="170"/>
      <c r="G27" s="171"/>
      <c r="H27" s="171"/>
      <c r="I27" s="171"/>
      <c r="J27" s="172"/>
    </row>
    <row r="28" spans="1:10" x14ac:dyDescent="0.25">
      <c r="B28" s="93">
        <v>0</v>
      </c>
      <c r="C28" s="94"/>
      <c r="D28" s="95">
        <v>0</v>
      </c>
      <c r="E28" s="96"/>
      <c r="F28" s="170"/>
      <c r="G28" s="171"/>
      <c r="H28" s="171"/>
      <c r="I28" s="171"/>
      <c r="J28" s="172"/>
    </row>
    <row r="29" spans="1:10" x14ac:dyDescent="0.25">
      <c r="B29" s="93">
        <v>0</v>
      </c>
      <c r="C29" s="94"/>
      <c r="D29" s="95">
        <v>0</v>
      </c>
      <c r="E29" s="96"/>
      <c r="F29" s="170"/>
      <c r="G29" s="171"/>
      <c r="H29" s="171"/>
      <c r="I29" s="171"/>
      <c r="J29" s="172"/>
    </row>
    <row r="30" spans="1:10" x14ac:dyDescent="0.25">
      <c r="B30" s="93">
        <v>0</v>
      </c>
      <c r="C30" s="94"/>
      <c r="D30" s="95">
        <v>0</v>
      </c>
      <c r="E30" s="96"/>
      <c r="F30" s="170"/>
      <c r="G30" s="171"/>
      <c r="H30" s="171"/>
      <c r="I30" s="171"/>
      <c r="J30" s="172"/>
    </row>
    <row r="31" spans="1:10" x14ac:dyDescent="0.25">
      <c r="B31" s="93">
        <v>0</v>
      </c>
      <c r="C31" s="94"/>
      <c r="D31" s="95">
        <v>0</v>
      </c>
      <c r="E31" s="96"/>
      <c r="F31" s="170"/>
      <c r="G31" s="171"/>
      <c r="H31" s="171"/>
      <c r="I31" s="171"/>
      <c r="J31" s="172"/>
    </row>
    <row r="32" spans="1:10" x14ac:dyDescent="0.25">
      <c r="B32" s="93">
        <v>0</v>
      </c>
      <c r="C32" s="94"/>
      <c r="D32" s="95">
        <v>0</v>
      </c>
      <c r="E32" s="96"/>
      <c r="F32" s="170"/>
      <c r="G32" s="171"/>
      <c r="H32" s="171"/>
      <c r="I32" s="171"/>
      <c r="J32" s="172"/>
    </row>
    <row r="33" spans="2:10" x14ac:dyDescent="0.25">
      <c r="B33" s="93">
        <v>0</v>
      </c>
      <c r="C33" s="94"/>
      <c r="D33" s="95">
        <v>0</v>
      </c>
      <c r="E33" s="96"/>
      <c r="F33" s="170"/>
      <c r="G33" s="171"/>
      <c r="H33" s="171"/>
      <c r="I33" s="171"/>
      <c r="J33" s="172"/>
    </row>
    <row r="34" spans="2:10" x14ac:dyDescent="0.25">
      <c r="B34" s="93">
        <v>0</v>
      </c>
      <c r="C34" s="94"/>
      <c r="D34" s="95">
        <v>0</v>
      </c>
      <c r="E34" s="96"/>
      <c r="F34" s="170"/>
      <c r="G34" s="171"/>
      <c r="H34" s="171"/>
      <c r="I34" s="171"/>
      <c r="J34" s="172"/>
    </row>
    <row r="35" spans="2:10" x14ac:dyDescent="0.25">
      <c r="B35" s="93">
        <v>0</v>
      </c>
      <c r="C35" s="94"/>
      <c r="D35" s="95">
        <v>0</v>
      </c>
      <c r="E35" s="96"/>
      <c r="F35" s="170"/>
      <c r="G35" s="171"/>
      <c r="H35" s="171"/>
      <c r="I35" s="171"/>
      <c r="J35" s="172"/>
    </row>
    <row r="36" spans="2:10" x14ac:dyDescent="0.25">
      <c r="B36" s="93">
        <v>0</v>
      </c>
      <c r="C36" s="94"/>
      <c r="D36" s="95">
        <v>0</v>
      </c>
      <c r="E36" s="96"/>
      <c r="F36" s="170"/>
      <c r="G36" s="171"/>
      <c r="H36" s="171"/>
      <c r="I36" s="171"/>
      <c r="J36" s="172"/>
    </row>
    <row r="37" spans="2:10" x14ac:dyDescent="0.25">
      <c r="B37" s="93">
        <v>0</v>
      </c>
      <c r="C37" s="94"/>
      <c r="D37" s="95">
        <v>0</v>
      </c>
      <c r="E37" s="96"/>
      <c r="F37" s="170"/>
      <c r="G37" s="171"/>
      <c r="H37" s="171"/>
      <c r="I37" s="171"/>
      <c r="J37" s="172"/>
    </row>
    <row r="38" spans="2:10" ht="9.9499999999999993" customHeight="1" thickBot="1" x14ac:dyDescent="0.3">
      <c r="B38" s="9"/>
      <c r="C38" s="9"/>
      <c r="D38" s="3"/>
      <c r="E38" s="3"/>
      <c r="F38" s="3"/>
      <c r="G38" s="3"/>
      <c r="H38" s="3"/>
      <c r="I38" s="3"/>
      <c r="J38" s="7"/>
    </row>
    <row r="39" spans="2:10" ht="17.25" thickTop="1" thickBot="1" x14ac:dyDescent="0.3">
      <c r="B39" s="60" t="str">
        <f>IF(C11&lt;&gt;"Reallocation Request","Total Requested:","Total Reallocated:")</f>
        <v>Total Requested:</v>
      </c>
      <c r="C39" s="98">
        <f>SUM(B18:C37)</f>
        <v>0</v>
      </c>
      <c r="D39" s="99"/>
      <c r="E39" s="22" t="str">
        <f>IF(C11&lt;&gt;"Reallocation Request","Total Approved:","")</f>
        <v>Total Approved:</v>
      </c>
      <c r="F39" s="100">
        <f>IF(C11&lt;&gt;"Reallocation Request",SUM(D18:E37),"")</f>
        <v>0</v>
      </c>
      <c r="G39" s="101"/>
      <c r="H39" s="22" t="s">
        <v>49</v>
      </c>
      <c r="I39" s="102">
        <v>43486</v>
      </c>
      <c r="J39" s="103"/>
    </row>
    <row r="40" spans="2:10" ht="9.9499999999999993" customHeight="1" thickTop="1" x14ac:dyDescent="0.25">
      <c r="B40" s="9"/>
      <c r="C40" s="9"/>
      <c r="D40" s="3"/>
      <c r="E40" s="3"/>
      <c r="F40" s="3"/>
      <c r="G40" s="3"/>
      <c r="H40" s="3"/>
      <c r="I40" s="3"/>
      <c r="J40" s="7"/>
    </row>
    <row r="41" spans="2:10" x14ac:dyDescent="0.25">
      <c r="B41" s="104" t="s">
        <v>45</v>
      </c>
      <c r="C41" s="104"/>
      <c r="D41" s="104"/>
      <c r="E41" s="104"/>
      <c r="F41" s="104"/>
      <c r="G41" s="104"/>
      <c r="H41" s="104"/>
      <c r="I41" s="104"/>
      <c r="J41" s="104"/>
    </row>
    <row r="42" spans="2:10" ht="75" customHeight="1" x14ac:dyDescent="0.25">
      <c r="B42" s="97"/>
      <c r="C42" s="97"/>
      <c r="D42" s="97"/>
      <c r="E42" s="97"/>
      <c r="F42" s="97"/>
      <c r="G42" s="97"/>
      <c r="H42" s="97"/>
      <c r="I42" s="97"/>
      <c r="J42" s="97"/>
    </row>
    <row r="43" spans="2:10" ht="9.9499999999999993" customHeight="1" x14ac:dyDescent="0.25">
      <c r="B43" s="9"/>
      <c r="C43" s="9"/>
      <c r="D43" s="3"/>
      <c r="E43" s="3"/>
      <c r="F43" s="3"/>
      <c r="G43" s="3"/>
      <c r="H43" s="3"/>
      <c r="I43" s="3"/>
      <c r="J43" s="7"/>
    </row>
    <row r="44" spans="2:10" x14ac:dyDescent="0.25">
      <c r="B44" s="104" t="s">
        <v>46</v>
      </c>
      <c r="C44" s="104"/>
      <c r="D44" s="104"/>
      <c r="E44" s="104"/>
      <c r="F44" s="104"/>
      <c r="G44" s="104"/>
      <c r="H44" s="104"/>
      <c r="I44" s="104"/>
      <c r="J44" s="104"/>
    </row>
    <row r="45" spans="2:10" ht="75" customHeight="1" x14ac:dyDescent="0.25">
      <c r="B45" s="97"/>
      <c r="C45" s="97"/>
      <c r="D45" s="97"/>
      <c r="E45" s="97"/>
      <c r="F45" s="97"/>
      <c r="G45" s="97"/>
      <c r="H45" s="97"/>
      <c r="I45" s="97"/>
      <c r="J45" s="97"/>
    </row>
    <row r="46" spans="2:10" ht="9.9499999999999993" customHeight="1" x14ac:dyDescent="0.25">
      <c r="B46" s="9"/>
      <c r="C46" s="9"/>
      <c r="D46" s="3"/>
      <c r="E46" s="3"/>
      <c r="F46" s="3"/>
      <c r="G46" s="3"/>
      <c r="H46" s="3"/>
      <c r="I46" s="3"/>
      <c r="J46" s="7"/>
    </row>
    <row r="47" spans="2:10" x14ac:dyDescent="0.25">
      <c r="B47" s="122" t="s">
        <v>51</v>
      </c>
      <c r="C47" s="122"/>
      <c r="D47" s="122"/>
      <c r="E47" s="122"/>
      <c r="F47" s="122"/>
      <c r="G47" s="122"/>
      <c r="H47" s="122"/>
      <c r="I47" s="122"/>
      <c r="J47" s="122"/>
    </row>
    <row r="48" spans="2:10" ht="9.9499999999999993" customHeight="1" thickBot="1" x14ac:dyDescent="0.3">
      <c r="B48" s="9"/>
      <c r="C48" s="9"/>
      <c r="D48" s="3"/>
      <c r="E48" s="3"/>
      <c r="F48" s="3"/>
      <c r="G48" s="3"/>
      <c r="H48" s="3"/>
      <c r="I48" s="3"/>
      <c r="J48" s="7"/>
    </row>
    <row r="49" spans="1:10" ht="17.25" thickTop="1" thickBot="1" x14ac:dyDescent="0.3">
      <c r="A49" s="21"/>
      <c r="B49" s="88" t="str">
        <f>IF(C11&lt;&gt;"Reallocation Request","Amount Requested","Reallocated To:")</f>
        <v>Amount Requested</v>
      </c>
      <c r="C49" s="110"/>
      <c r="D49" s="88" t="str">
        <f>IF(C11&lt;&gt;"Reallocation Request","COF Decision","Reallocated From:")</f>
        <v>COF Decision</v>
      </c>
      <c r="E49" s="89"/>
      <c r="F49" s="123" t="str">
        <f>IF(C11&lt;&gt;"Reallocation Request","Name and Description of Requested Item","Reallocation Explanation")</f>
        <v>Name and Description of Requested Item</v>
      </c>
      <c r="G49" s="124"/>
      <c r="H49" s="124"/>
      <c r="I49" s="124"/>
      <c r="J49" s="110"/>
    </row>
    <row r="50" spans="1:10" ht="16.5" thickTop="1" x14ac:dyDescent="0.25">
      <c r="B50" s="111">
        <v>0</v>
      </c>
      <c r="C50" s="112"/>
      <c r="D50" s="125">
        <v>0</v>
      </c>
      <c r="E50" s="126"/>
      <c r="F50" s="167" t="s">
        <v>12</v>
      </c>
      <c r="G50" s="168"/>
      <c r="H50" s="168"/>
      <c r="I50" s="168"/>
      <c r="J50" s="169"/>
    </row>
    <row r="51" spans="1:10" x14ac:dyDescent="0.25">
      <c r="B51" s="93">
        <v>0</v>
      </c>
      <c r="C51" s="94"/>
      <c r="D51" s="95">
        <v>0</v>
      </c>
      <c r="E51" s="96"/>
      <c r="F51" s="170"/>
      <c r="G51" s="171"/>
      <c r="H51" s="171"/>
      <c r="I51" s="171"/>
      <c r="J51" s="172"/>
    </row>
    <row r="52" spans="1:10" x14ac:dyDescent="0.25">
      <c r="B52" s="93">
        <v>0</v>
      </c>
      <c r="C52" s="94"/>
      <c r="D52" s="95">
        <v>0</v>
      </c>
      <c r="E52" s="96"/>
      <c r="F52" s="170"/>
      <c r="G52" s="171"/>
      <c r="H52" s="171"/>
      <c r="I52" s="171"/>
      <c r="J52" s="172"/>
    </row>
    <row r="53" spans="1:10" x14ac:dyDescent="0.25">
      <c r="B53" s="93">
        <v>0</v>
      </c>
      <c r="C53" s="94"/>
      <c r="D53" s="95">
        <v>0</v>
      </c>
      <c r="E53" s="96"/>
      <c r="F53" s="170"/>
      <c r="G53" s="171"/>
      <c r="H53" s="171"/>
      <c r="I53" s="171"/>
      <c r="J53" s="172"/>
    </row>
    <row r="54" spans="1:10" x14ac:dyDescent="0.25">
      <c r="B54" s="93">
        <v>0</v>
      </c>
      <c r="C54" s="94"/>
      <c r="D54" s="95">
        <v>0</v>
      </c>
      <c r="E54" s="96"/>
      <c r="F54" s="170"/>
      <c r="G54" s="171"/>
      <c r="H54" s="171"/>
      <c r="I54" s="171"/>
      <c r="J54" s="172"/>
    </row>
    <row r="55" spans="1:10" x14ac:dyDescent="0.25">
      <c r="B55" s="93">
        <v>0</v>
      </c>
      <c r="C55" s="94"/>
      <c r="D55" s="95">
        <v>0</v>
      </c>
      <c r="E55" s="96"/>
      <c r="F55" s="170"/>
      <c r="G55" s="171"/>
      <c r="H55" s="171"/>
      <c r="I55" s="171"/>
      <c r="J55" s="172"/>
    </row>
    <row r="56" spans="1:10" x14ac:dyDescent="0.25">
      <c r="B56" s="93">
        <v>0</v>
      </c>
      <c r="C56" s="94"/>
      <c r="D56" s="95">
        <v>0</v>
      </c>
      <c r="E56" s="96"/>
      <c r="F56" s="170"/>
      <c r="G56" s="171"/>
      <c r="H56" s="171"/>
      <c r="I56" s="171"/>
      <c r="J56" s="172"/>
    </row>
    <row r="57" spans="1:10" x14ac:dyDescent="0.25">
      <c r="B57" s="93">
        <v>0</v>
      </c>
      <c r="C57" s="94"/>
      <c r="D57" s="95">
        <v>0</v>
      </c>
      <c r="E57" s="96"/>
      <c r="F57" s="170"/>
      <c r="G57" s="171"/>
      <c r="H57" s="171"/>
      <c r="I57" s="171"/>
      <c r="J57" s="172"/>
    </row>
    <row r="58" spans="1:10" x14ac:dyDescent="0.25">
      <c r="B58" s="93">
        <v>0</v>
      </c>
      <c r="C58" s="94"/>
      <c r="D58" s="95">
        <v>0</v>
      </c>
      <c r="E58" s="96"/>
      <c r="F58" s="170"/>
      <c r="G58" s="171"/>
      <c r="H58" s="171"/>
      <c r="I58" s="171"/>
      <c r="J58" s="172"/>
    </row>
    <row r="59" spans="1:10" x14ac:dyDescent="0.25">
      <c r="B59" s="93">
        <v>0</v>
      </c>
      <c r="C59" s="94"/>
      <c r="D59" s="95">
        <v>0</v>
      </c>
      <c r="E59" s="96"/>
      <c r="F59" s="170"/>
      <c r="G59" s="171"/>
      <c r="H59" s="171"/>
      <c r="I59" s="171"/>
      <c r="J59" s="172"/>
    </row>
    <row r="60" spans="1:10" x14ac:dyDescent="0.25">
      <c r="B60" s="93">
        <v>0</v>
      </c>
      <c r="C60" s="94"/>
      <c r="D60" s="95">
        <v>0</v>
      </c>
      <c r="E60" s="96"/>
      <c r="F60" s="170"/>
      <c r="G60" s="171"/>
      <c r="H60" s="171"/>
      <c r="I60" s="171"/>
      <c r="J60" s="172"/>
    </row>
    <row r="61" spans="1:10" x14ac:dyDescent="0.25">
      <c r="B61" s="93">
        <v>0</v>
      </c>
      <c r="C61" s="94"/>
      <c r="D61" s="95">
        <v>0</v>
      </c>
      <c r="E61" s="96"/>
      <c r="F61" s="170"/>
      <c r="G61" s="171"/>
      <c r="H61" s="171"/>
      <c r="I61" s="171"/>
      <c r="J61" s="172"/>
    </row>
    <row r="62" spans="1:10" x14ac:dyDescent="0.25">
      <c r="B62" s="93">
        <v>0</v>
      </c>
      <c r="C62" s="94"/>
      <c r="D62" s="95">
        <v>0</v>
      </c>
      <c r="E62" s="96"/>
      <c r="F62" s="170"/>
      <c r="G62" s="171"/>
      <c r="H62" s="171"/>
      <c r="I62" s="171"/>
      <c r="J62" s="172"/>
    </row>
    <row r="63" spans="1:10" x14ac:dyDescent="0.25">
      <c r="B63" s="93">
        <v>0</v>
      </c>
      <c r="C63" s="94"/>
      <c r="D63" s="95">
        <v>0</v>
      </c>
      <c r="E63" s="96"/>
      <c r="F63" s="170"/>
      <c r="G63" s="171"/>
      <c r="H63" s="171"/>
      <c r="I63" s="171"/>
      <c r="J63" s="172"/>
    </row>
    <row r="64" spans="1:10" x14ac:dyDescent="0.25">
      <c r="B64" s="93">
        <v>0</v>
      </c>
      <c r="C64" s="94"/>
      <c r="D64" s="95">
        <v>0</v>
      </c>
      <c r="E64" s="96"/>
      <c r="F64" s="170"/>
      <c r="G64" s="171"/>
      <c r="H64" s="171"/>
      <c r="I64" s="171"/>
      <c r="J64" s="172"/>
    </row>
    <row r="65" spans="2:10" x14ac:dyDescent="0.25">
      <c r="B65" s="93">
        <v>0</v>
      </c>
      <c r="C65" s="94"/>
      <c r="D65" s="95">
        <v>0</v>
      </c>
      <c r="E65" s="96"/>
      <c r="F65" s="170"/>
      <c r="G65" s="171"/>
      <c r="H65" s="171"/>
      <c r="I65" s="171"/>
      <c r="J65" s="172"/>
    </row>
    <row r="66" spans="2:10" x14ac:dyDescent="0.25">
      <c r="B66" s="93">
        <v>0</v>
      </c>
      <c r="C66" s="94"/>
      <c r="D66" s="95">
        <v>0</v>
      </c>
      <c r="E66" s="96"/>
      <c r="F66" s="170"/>
      <c r="G66" s="171"/>
      <c r="H66" s="171"/>
      <c r="I66" s="171"/>
      <c r="J66" s="172"/>
    </row>
    <row r="67" spans="2:10" x14ac:dyDescent="0.25">
      <c r="B67" s="93">
        <v>0</v>
      </c>
      <c r="C67" s="94"/>
      <c r="D67" s="95">
        <v>0</v>
      </c>
      <c r="E67" s="96"/>
      <c r="F67" s="170"/>
      <c r="G67" s="171"/>
      <c r="H67" s="171"/>
      <c r="I67" s="171"/>
      <c r="J67" s="172"/>
    </row>
    <row r="68" spans="2:10" x14ac:dyDescent="0.25">
      <c r="B68" s="93">
        <v>0</v>
      </c>
      <c r="C68" s="94"/>
      <c r="D68" s="95">
        <v>0</v>
      </c>
      <c r="E68" s="96"/>
      <c r="F68" s="170"/>
      <c r="G68" s="171"/>
      <c r="H68" s="171"/>
      <c r="I68" s="171"/>
      <c r="J68" s="172"/>
    </row>
    <row r="69" spans="2:10" x14ac:dyDescent="0.25">
      <c r="B69" s="93">
        <v>0</v>
      </c>
      <c r="C69" s="94"/>
      <c r="D69" s="95">
        <v>0</v>
      </c>
      <c r="E69" s="96"/>
      <c r="F69" s="170"/>
      <c r="G69" s="171"/>
      <c r="H69" s="171"/>
      <c r="I69" s="171"/>
      <c r="J69" s="172"/>
    </row>
    <row r="70" spans="2:10" x14ac:dyDescent="0.25">
      <c r="B70" s="93">
        <v>0</v>
      </c>
      <c r="C70" s="94"/>
      <c r="D70" s="95">
        <v>0</v>
      </c>
      <c r="E70" s="96"/>
      <c r="F70" s="170"/>
      <c r="G70" s="171"/>
      <c r="H70" s="171"/>
      <c r="I70" s="171"/>
      <c r="J70" s="172"/>
    </row>
    <row r="71" spans="2:10" x14ac:dyDescent="0.25">
      <c r="B71" s="93">
        <v>0</v>
      </c>
      <c r="C71" s="94"/>
      <c r="D71" s="95">
        <v>0</v>
      </c>
      <c r="E71" s="96"/>
      <c r="F71" s="170"/>
      <c r="G71" s="171"/>
      <c r="H71" s="171"/>
      <c r="I71" s="171"/>
      <c r="J71" s="172"/>
    </row>
    <row r="72" spans="2:10" x14ac:dyDescent="0.25">
      <c r="B72" s="93">
        <v>0</v>
      </c>
      <c r="C72" s="94"/>
      <c r="D72" s="95">
        <v>0</v>
      </c>
      <c r="E72" s="96"/>
      <c r="F72" s="170"/>
      <c r="G72" s="171"/>
      <c r="H72" s="171"/>
      <c r="I72" s="171"/>
      <c r="J72" s="172"/>
    </row>
    <row r="73" spans="2:10" x14ac:dyDescent="0.25">
      <c r="B73" s="93">
        <v>0</v>
      </c>
      <c r="C73" s="94"/>
      <c r="D73" s="95">
        <v>0</v>
      </c>
      <c r="E73" s="96"/>
      <c r="F73" s="170"/>
      <c r="G73" s="171"/>
      <c r="H73" s="171"/>
      <c r="I73" s="171"/>
      <c r="J73" s="172"/>
    </row>
    <row r="74" spans="2:10" x14ac:dyDescent="0.25">
      <c r="B74" s="93">
        <v>0</v>
      </c>
      <c r="C74" s="94"/>
      <c r="D74" s="95">
        <v>0</v>
      </c>
      <c r="E74" s="96"/>
      <c r="F74" s="170"/>
      <c r="G74" s="171"/>
      <c r="H74" s="171"/>
      <c r="I74" s="171"/>
      <c r="J74" s="172"/>
    </row>
    <row r="75" spans="2:10" x14ac:dyDescent="0.25">
      <c r="B75" s="93">
        <v>0</v>
      </c>
      <c r="C75" s="94"/>
      <c r="D75" s="95">
        <v>0</v>
      </c>
      <c r="E75" s="96"/>
      <c r="F75" s="170"/>
      <c r="G75" s="171"/>
      <c r="H75" s="171"/>
      <c r="I75" s="171"/>
      <c r="J75" s="172"/>
    </row>
    <row r="76" spans="2:10" x14ac:dyDescent="0.25">
      <c r="B76" s="93">
        <v>0</v>
      </c>
      <c r="C76" s="94"/>
      <c r="D76" s="95">
        <v>0</v>
      </c>
      <c r="E76" s="96"/>
      <c r="F76" s="170"/>
      <c r="G76" s="171"/>
      <c r="H76" s="171"/>
      <c r="I76" s="171"/>
      <c r="J76" s="172"/>
    </row>
    <row r="77" spans="2:10" x14ac:dyDescent="0.25">
      <c r="B77" s="93">
        <v>0</v>
      </c>
      <c r="C77" s="94"/>
      <c r="D77" s="95">
        <v>0</v>
      </c>
      <c r="E77" s="96"/>
      <c r="F77" s="170"/>
      <c r="G77" s="171"/>
      <c r="H77" s="171"/>
      <c r="I77" s="171"/>
      <c r="J77" s="172"/>
    </row>
    <row r="78" spans="2:10" x14ac:dyDescent="0.25">
      <c r="B78" s="93">
        <v>0</v>
      </c>
      <c r="C78" s="94"/>
      <c r="D78" s="95">
        <v>0</v>
      </c>
      <c r="E78" s="96"/>
      <c r="F78" s="170"/>
      <c r="G78" s="171"/>
      <c r="H78" s="171"/>
      <c r="I78" s="171"/>
      <c r="J78" s="172"/>
    </row>
    <row r="79" spans="2:10" ht="9.9499999999999993" customHeight="1" x14ac:dyDescent="0.25">
      <c r="B79" s="9"/>
      <c r="C79" s="9"/>
      <c r="D79" s="3"/>
      <c r="E79" s="3"/>
      <c r="F79" s="3"/>
      <c r="G79" s="3"/>
      <c r="H79" s="3"/>
      <c r="I79" s="3"/>
      <c r="J79" s="7"/>
    </row>
  </sheetData>
  <sheetProtection formatCells="0" insertHyperlinks="0"/>
  <mergeCells count="176">
    <mergeCell ref="B7:C7"/>
    <mergeCell ref="D7:J7"/>
    <mergeCell ref="F9:G9"/>
    <mergeCell ref="B9:E9"/>
    <mergeCell ref="I9:J9"/>
    <mergeCell ref="C11:E11"/>
    <mergeCell ref="G11:J11"/>
    <mergeCell ref="B78:C78"/>
    <mergeCell ref="D78:E78"/>
    <mergeCell ref="F78:J78"/>
    <mergeCell ref="B76:C76"/>
    <mergeCell ref="D76:E76"/>
    <mergeCell ref="F76:J76"/>
    <mergeCell ref="B77:C77"/>
    <mergeCell ref="D77:E77"/>
    <mergeCell ref="F77:J77"/>
    <mergeCell ref="B74:C74"/>
    <mergeCell ref="D74:E74"/>
    <mergeCell ref="F74:J74"/>
    <mergeCell ref="B75:C75"/>
    <mergeCell ref="D75:E75"/>
    <mergeCell ref="F75:J75"/>
    <mergeCell ref="B72:C72"/>
    <mergeCell ref="D72:E72"/>
    <mergeCell ref="F72:J72"/>
    <mergeCell ref="B73:C73"/>
    <mergeCell ref="D73:E73"/>
    <mergeCell ref="F73:J73"/>
    <mergeCell ref="B70:C70"/>
    <mergeCell ref="D70:E70"/>
    <mergeCell ref="F70:J70"/>
    <mergeCell ref="B71:C71"/>
    <mergeCell ref="D71:E71"/>
    <mergeCell ref="F71:J71"/>
    <mergeCell ref="B68:C68"/>
    <mergeCell ref="D68:E68"/>
    <mergeCell ref="F68:J68"/>
    <mergeCell ref="B69:C69"/>
    <mergeCell ref="D69:E69"/>
    <mergeCell ref="F69:J69"/>
    <mergeCell ref="B66:C66"/>
    <mergeCell ref="D66:E66"/>
    <mergeCell ref="F66:J66"/>
    <mergeCell ref="B67:C67"/>
    <mergeCell ref="D67:E67"/>
    <mergeCell ref="F67:J67"/>
    <mergeCell ref="B64:C64"/>
    <mergeCell ref="D64:E64"/>
    <mergeCell ref="F64:J64"/>
    <mergeCell ref="B65:C65"/>
    <mergeCell ref="D65:E65"/>
    <mergeCell ref="F65:J65"/>
    <mergeCell ref="B62:C62"/>
    <mergeCell ref="D62:E62"/>
    <mergeCell ref="F62:J62"/>
    <mergeCell ref="B63:C63"/>
    <mergeCell ref="D63:E63"/>
    <mergeCell ref="F63:J63"/>
    <mergeCell ref="B60:C60"/>
    <mergeCell ref="D60:E60"/>
    <mergeCell ref="F60:J60"/>
    <mergeCell ref="B61:C61"/>
    <mergeCell ref="D61:E61"/>
    <mergeCell ref="F61:J61"/>
    <mergeCell ref="B58:C58"/>
    <mergeCell ref="D58:E58"/>
    <mergeCell ref="F58:J58"/>
    <mergeCell ref="B59:C59"/>
    <mergeCell ref="D59:E59"/>
    <mergeCell ref="F59:J59"/>
    <mergeCell ref="B56:C56"/>
    <mergeCell ref="D56:E56"/>
    <mergeCell ref="F56:J56"/>
    <mergeCell ref="B57:C57"/>
    <mergeCell ref="D57:E57"/>
    <mergeCell ref="F57:J57"/>
    <mergeCell ref="B54:C54"/>
    <mergeCell ref="D54:E54"/>
    <mergeCell ref="F54:J54"/>
    <mergeCell ref="B55:C55"/>
    <mergeCell ref="D55:E55"/>
    <mergeCell ref="F55:J55"/>
    <mergeCell ref="B52:C52"/>
    <mergeCell ref="D52:E52"/>
    <mergeCell ref="F52:J52"/>
    <mergeCell ref="B53:C53"/>
    <mergeCell ref="D53:E53"/>
    <mergeCell ref="F53:J53"/>
    <mergeCell ref="B50:C50"/>
    <mergeCell ref="D50:E50"/>
    <mergeCell ref="F50:J50"/>
    <mergeCell ref="B51:C51"/>
    <mergeCell ref="D51:E51"/>
    <mergeCell ref="F51:J51"/>
    <mergeCell ref="B47:J47"/>
    <mergeCell ref="B49:C49"/>
    <mergeCell ref="D49:E49"/>
    <mergeCell ref="F49:J49"/>
    <mergeCell ref="D36:E36"/>
    <mergeCell ref="F33:J33"/>
    <mergeCell ref="F34:J34"/>
    <mergeCell ref="F35:J35"/>
    <mergeCell ref="F17:J17"/>
    <mergeCell ref="F18:J18"/>
    <mergeCell ref="F19:J19"/>
    <mergeCell ref="F20:J20"/>
    <mergeCell ref="F21:J21"/>
    <mergeCell ref="F22:J22"/>
    <mergeCell ref="F23:J23"/>
    <mergeCell ref="F24:J24"/>
    <mergeCell ref="D24:E24"/>
    <mergeCell ref="D25:E25"/>
    <mergeCell ref="D17:E17"/>
    <mergeCell ref="D18:E18"/>
    <mergeCell ref="D19:E19"/>
    <mergeCell ref="D20:E20"/>
    <mergeCell ref="B29:C29"/>
    <mergeCell ref="D29:E29"/>
    <mergeCell ref="F29:J29"/>
    <mergeCell ref="B30:C30"/>
    <mergeCell ref="D30:E30"/>
    <mergeCell ref="F30:J30"/>
    <mergeCell ref="F25:J25"/>
    <mergeCell ref="F26:J26"/>
    <mergeCell ref="F27:J27"/>
    <mergeCell ref="D21:E21"/>
    <mergeCell ref="D22:E22"/>
    <mergeCell ref="D23:E23"/>
    <mergeCell ref="D3:H3"/>
    <mergeCell ref="B3:C3"/>
    <mergeCell ref="C5:F5"/>
    <mergeCell ref="H5:J5"/>
    <mergeCell ref="B2:J2"/>
    <mergeCell ref="B28:C28"/>
    <mergeCell ref="D28:E28"/>
    <mergeCell ref="F28:J28"/>
    <mergeCell ref="B20:C20"/>
    <mergeCell ref="B21:C21"/>
    <mergeCell ref="B22:C22"/>
    <mergeCell ref="B23:C23"/>
    <mergeCell ref="B24:C24"/>
    <mergeCell ref="B25:C25"/>
    <mergeCell ref="B17:C17"/>
    <mergeCell ref="B18:C18"/>
    <mergeCell ref="B19:C19"/>
    <mergeCell ref="B26:C26"/>
    <mergeCell ref="B27:C27"/>
    <mergeCell ref="D26:E26"/>
    <mergeCell ref="D27:E27"/>
    <mergeCell ref="B15:J15"/>
    <mergeCell ref="B13:J13"/>
    <mergeCell ref="B14:J14"/>
    <mergeCell ref="B31:C31"/>
    <mergeCell ref="D31:E31"/>
    <mergeCell ref="F31:J31"/>
    <mergeCell ref="B32:C32"/>
    <mergeCell ref="D32:E32"/>
    <mergeCell ref="F32:J32"/>
    <mergeCell ref="B45:J45"/>
    <mergeCell ref="C39:D39"/>
    <mergeCell ref="F39:G39"/>
    <mergeCell ref="I39:J39"/>
    <mergeCell ref="B36:C36"/>
    <mergeCell ref="B37:C37"/>
    <mergeCell ref="B41:J41"/>
    <mergeCell ref="B42:J42"/>
    <mergeCell ref="B44:J44"/>
    <mergeCell ref="B33:C33"/>
    <mergeCell ref="B34:C34"/>
    <mergeCell ref="B35:C35"/>
    <mergeCell ref="D37:E37"/>
    <mergeCell ref="D33:E33"/>
    <mergeCell ref="D34:E34"/>
    <mergeCell ref="F36:J36"/>
    <mergeCell ref="F37:J37"/>
    <mergeCell ref="D35:E35"/>
  </mergeCells>
  <conditionalFormatting sqref="D18:E37 D50:E78">
    <cfRule type="expression" dxfId="1" priority="2">
      <formula>$C$11="Reallocation Request"</formula>
    </cfRule>
  </conditionalFormatting>
  <conditionalFormatting sqref="F39:G39">
    <cfRule type="expression" dxfId="0" priority="1">
      <formula>$C$11="Reallocation Request"</formula>
    </cfRule>
  </conditionalFormatting>
  <dataValidations count="3">
    <dataValidation type="decimal" operator="greaterThanOrEqual" allowBlank="1" showInputMessage="1" showErrorMessage="1" sqref="D18:D37 B18:B37 D50:D78 B50:B78">
      <formula1>0</formula1>
    </dataValidation>
    <dataValidation type="list" allowBlank="1" showErrorMessage="1" sqref="C11:E11">
      <formula1>$C$10:$E$10</formula1>
    </dataValidation>
    <dataValidation type="list" allowBlank="1" showErrorMessage="1" sqref="G11:J11">
      <formula1>$G$10:$I$10</formula1>
    </dataValidation>
  </dataValidations>
  <pageMargins left="1" right="1" top="1" bottom="1" header="0.5" footer="0.5"/>
  <pageSetup orientation="portrait" r:id="rId1"/>
  <headerFooter>
    <oddHeader>&amp;C&amp;"Times New Roman,Bold"&amp;25&amp;UCOF Request Form</oddHeader>
    <oddFooter>&amp;C&amp;15&amp;KFF0000This form must be saved as "(your organization name) COF Request" and emailed to cof@mansfield.edu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7"/>
  <sheetViews>
    <sheetView showGridLines="0" zoomScaleNormal="100" workbookViewId="0"/>
  </sheetViews>
  <sheetFormatPr defaultRowHeight="15" x14ac:dyDescent="0.25"/>
  <cols>
    <col min="1" max="1" width="3.7109375" style="32" customWidth="1"/>
    <col min="2" max="10" width="18.28515625" style="32" customWidth="1"/>
    <col min="11" max="11" width="3.7109375" style="32" customWidth="1"/>
    <col min="12" max="16384" width="9.140625" style="32"/>
  </cols>
  <sheetData>
    <row r="1" spans="2:13" s="4" customFormat="1" ht="9.9499999999999993" customHeight="1" x14ac:dyDescent="0.25">
      <c r="L1" s="49"/>
      <c r="M1" s="49"/>
    </row>
    <row r="2" spans="2:13" s="4" customFormat="1" ht="30" customHeight="1" x14ac:dyDescent="0.3">
      <c r="B2" s="29" t="s">
        <v>58</v>
      </c>
      <c r="C2" s="27"/>
      <c r="D2" s="25"/>
      <c r="E2" s="155" t="s">
        <v>54</v>
      </c>
      <c r="F2" s="155"/>
      <c r="G2" s="155"/>
      <c r="H2" s="25"/>
      <c r="I2" s="25"/>
      <c r="J2" s="25"/>
      <c r="L2" s="49"/>
      <c r="M2" s="49"/>
    </row>
    <row r="3" spans="2:13" s="4" customFormat="1" ht="20.100000000000001" customHeight="1" x14ac:dyDescent="0.25">
      <c r="B3" s="31"/>
      <c r="C3" s="30"/>
      <c r="D3" s="25"/>
      <c r="E3" s="156" t="s">
        <v>55</v>
      </c>
      <c r="F3" s="156"/>
      <c r="G3" s="156"/>
      <c r="H3" s="25"/>
      <c r="I3" s="25"/>
      <c r="J3" s="25"/>
      <c r="L3" s="49"/>
      <c r="M3" s="49"/>
    </row>
    <row r="4" spans="2:13" ht="9.9499999999999993" customHeight="1" x14ac:dyDescent="0.25">
      <c r="L4" s="37"/>
      <c r="M4" s="37"/>
    </row>
    <row r="5" spans="2:13" ht="24.95" customHeight="1" thickBot="1" x14ac:dyDescent="0.3">
      <c r="B5" s="144" t="s">
        <v>1</v>
      </c>
      <c r="C5" s="144"/>
      <c r="D5" s="141"/>
      <c r="E5" s="141"/>
      <c r="F5" s="141"/>
      <c r="G5" s="141"/>
      <c r="H5" s="140" t="s">
        <v>3</v>
      </c>
      <c r="I5" s="140"/>
      <c r="J5" s="47">
        <f ca="1">TODAY()</f>
        <v>43872</v>
      </c>
      <c r="L5" s="37"/>
      <c r="M5" s="37"/>
    </row>
    <row r="6" spans="2:13" ht="24.95" customHeight="1" thickBot="1" x14ac:dyDescent="0.3">
      <c r="B6" s="144" t="s">
        <v>2</v>
      </c>
      <c r="C6" s="144"/>
      <c r="D6" s="142"/>
      <c r="E6" s="142"/>
      <c r="F6" s="142"/>
      <c r="G6" s="142"/>
      <c r="H6" s="140" t="s">
        <v>4</v>
      </c>
      <c r="I6" s="140"/>
      <c r="J6" s="62" t="str">
        <f>IF('COF Request Form'!J3&lt;&gt;"",'COF Request Form'!J3,"")</f>
        <v/>
      </c>
      <c r="L6" s="37"/>
      <c r="M6" s="37"/>
    </row>
    <row r="7" spans="2:13" ht="24.95" customHeight="1" thickBot="1" x14ac:dyDescent="0.3">
      <c r="D7" s="142"/>
      <c r="E7" s="142"/>
      <c r="F7" s="142"/>
      <c r="G7" s="142"/>
      <c r="H7" s="140" t="s">
        <v>5</v>
      </c>
      <c r="I7" s="140"/>
      <c r="J7" s="48">
        <v>0</v>
      </c>
      <c r="L7" s="37"/>
      <c r="M7" s="37"/>
    </row>
    <row r="8" spans="2:13" ht="24.95" customHeight="1" thickBot="1" x14ac:dyDescent="0.3">
      <c r="D8" s="142"/>
      <c r="E8" s="142"/>
      <c r="F8" s="142"/>
      <c r="G8" s="142"/>
      <c r="H8" s="140" t="s">
        <v>57</v>
      </c>
      <c r="I8" s="140"/>
      <c r="J8" s="48">
        <v>0</v>
      </c>
      <c r="L8" s="37"/>
      <c r="M8" s="37"/>
    </row>
    <row r="9" spans="2:13" ht="24.95" customHeight="1" thickBot="1" x14ac:dyDescent="0.3">
      <c r="C9" s="37"/>
      <c r="D9" s="143"/>
      <c r="E9" s="141"/>
      <c r="F9" s="141"/>
      <c r="G9" s="141"/>
      <c r="H9" s="140" t="s">
        <v>6</v>
      </c>
      <c r="I9" s="140"/>
      <c r="J9" s="48">
        <v>0</v>
      </c>
      <c r="L9" s="37"/>
      <c r="M9" s="37"/>
    </row>
    <row r="10" spans="2:13" ht="9.9499999999999993" customHeight="1" x14ac:dyDescent="0.25">
      <c r="C10" s="37"/>
      <c r="D10" s="44"/>
      <c r="E10" s="43"/>
      <c r="F10" s="43"/>
      <c r="G10" s="43"/>
      <c r="H10" s="13"/>
      <c r="I10" s="13"/>
      <c r="J10" s="33"/>
      <c r="L10" s="37"/>
      <c r="M10" s="37"/>
    </row>
    <row r="11" spans="2:13" ht="24.95" customHeight="1" thickBot="1" x14ac:dyDescent="0.3">
      <c r="C11" s="37"/>
      <c r="D11" s="46" t="s">
        <v>8</v>
      </c>
      <c r="E11" s="24"/>
      <c r="F11" s="45" t="s">
        <v>20</v>
      </c>
      <c r="G11" s="24"/>
      <c r="J11" s="37"/>
      <c r="L11" s="37"/>
      <c r="M11" s="37"/>
    </row>
    <row r="12" spans="2:13" ht="9.9499999999999993" customHeight="1" x14ac:dyDescent="0.25">
      <c r="C12" s="37"/>
      <c r="D12" s="43"/>
      <c r="E12" s="43"/>
      <c r="F12" s="43"/>
      <c r="G12" s="43"/>
      <c r="H12" s="13"/>
      <c r="I12" s="13"/>
      <c r="J12" s="33"/>
      <c r="L12" s="37"/>
      <c r="M12" s="37"/>
    </row>
    <row r="13" spans="2:13" ht="24.95" customHeight="1" thickBot="1" x14ac:dyDescent="0.3">
      <c r="B13" s="157" t="s">
        <v>7</v>
      </c>
      <c r="C13" s="157"/>
      <c r="D13" s="26" t="s">
        <v>56</v>
      </c>
      <c r="E13" s="24"/>
      <c r="F13" s="157" t="s">
        <v>35</v>
      </c>
      <c r="G13" s="157"/>
      <c r="H13" s="24"/>
      <c r="J13" s="37"/>
      <c r="L13" s="37"/>
      <c r="M13" s="37"/>
    </row>
    <row r="14" spans="2:13" ht="24.95" customHeight="1" thickBot="1" x14ac:dyDescent="0.3">
      <c r="L14" s="37"/>
      <c r="M14" s="37"/>
    </row>
    <row r="15" spans="2:13" ht="24.95" customHeight="1" thickTop="1" thickBot="1" x14ac:dyDescent="0.3">
      <c r="B15" s="136" t="s">
        <v>9</v>
      </c>
      <c r="C15" s="137"/>
      <c r="D15" s="138"/>
      <c r="E15" s="139" t="s">
        <v>10</v>
      </c>
      <c r="F15" s="137"/>
      <c r="G15" s="137"/>
      <c r="H15" s="138"/>
      <c r="I15" s="136" t="s">
        <v>11</v>
      </c>
      <c r="J15" s="138"/>
      <c r="L15" s="37"/>
      <c r="M15" s="37"/>
    </row>
    <row r="16" spans="2:13" ht="24.95" customHeight="1" thickTop="1" x14ac:dyDescent="0.25">
      <c r="B16" s="146"/>
      <c r="C16" s="146"/>
      <c r="D16" s="146"/>
      <c r="E16" s="147" t="str">
        <f>IF('COF Request Form'!F18&lt;&gt;"",'COF Request Form'!F18,"")</f>
        <v/>
      </c>
      <c r="F16" s="147"/>
      <c r="G16" s="147"/>
      <c r="H16" s="147"/>
      <c r="I16" s="150">
        <v>0</v>
      </c>
      <c r="J16" s="151"/>
      <c r="L16" s="37"/>
      <c r="M16" s="37"/>
    </row>
    <row r="17" spans="2:13" ht="24.95" customHeight="1" x14ac:dyDescent="0.25">
      <c r="B17" s="145"/>
      <c r="C17" s="145"/>
      <c r="D17" s="145"/>
      <c r="E17" s="147" t="str">
        <f>IF('COF Request Form'!F19&lt;&gt;"",'COF Request Form'!F19,"")</f>
        <v/>
      </c>
      <c r="F17" s="147"/>
      <c r="G17" s="147"/>
      <c r="H17" s="147"/>
      <c r="I17" s="148">
        <v>0</v>
      </c>
      <c r="J17" s="149"/>
      <c r="L17" s="37"/>
      <c r="M17" s="37"/>
    </row>
    <row r="18" spans="2:13" ht="24.95" customHeight="1" x14ac:dyDescent="0.25">
      <c r="B18" s="145"/>
      <c r="C18" s="145"/>
      <c r="D18" s="145"/>
      <c r="E18" s="147" t="str">
        <f>IF('COF Request Form'!F20&lt;&gt;"",'COF Request Form'!F20,"")</f>
        <v/>
      </c>
      <c r="F18" s="147"/>
      <c r="G18" s="147"/>
      <c r="H18" s="147"/>
      <c r="I18" s="148">
        <v>0</v>
      </c>
      <c r="J18" s="149"/>
      <c r="L18" s="37"/>
      <c r="M18" s="37"/>
    </row>
    <row r="19" spans="2:13" ht="24.95" customHeight="1" x14ac:dyDescent="0.25">
      <c r="B19" s="145"/>
      <c r="C19" s="145"/>
      <c r="D19" s="145"/>
      <c r="E19" s="147" t="str">
        <f>IF('COF Request Form'!F21&lt;&gt;"",'COF Request Form'!F21,"")</f>
        <v/>
      </c>
      <c r="F19" s="147"/>
      <c r="G19" s="147"/>
      <c r="H19" s="147"/>
      <c r="I19" s="148">
        <v>0</v>
      </c>
      <c r="J19" s="149"/>
      <c r="L19" s="37"/>
      <c r="M19" s="37"/>
    </row>
    <row r="20" spans="2:13" ht="24.95" customHeight="1" x14ac:dyDescent="0.25">
      <c r="B20" s="145"/>
      <c r="C20" s="145"/>
      <c r="D20" s="145"/>
      <c r="E20" s="147" t="str">
        <f>IF('COF Request Form'!F22&lt;&gt;"",'COF Request Form'!F22,"")</f>
        <v/>
      </c>
      <c r="F20" s="147"/>
      <c r="G20" s="147"/>
      <c r="H20" s="147"/>
      <c r="I20" s="148">
        <v>0</v>
      </c>
      <c r="J20" s="149"/>
      <c r="L20" s="37"/>
      <c r="M20" s="37"/>
    </row>
    <row r="21" spans="2:13" ht="24.95" customHeight="1" x14ac:dyDescent="0.25">
      <c r="B21" s="145"/>
      <c r="C21" s="145"/>
      <c r="D21" s="145"/>
      <c r="E21" s="147" t="str">
        <f>IF('COF Request Form'!F23&lt;&gt;"",'COF Request Form'!F23,"")</f>
        <v/>
      </c>
      <c r="F21" s="147"/>
      <c r="G21" s="147"/>
      <c r="H21" s="147"/>
      <c r="I21" s="148">
        <v>0</v>
      </c>
      <c r="J21" s="149"/>
      <c r="L21" s="37"/>
      <c r="M21" s="37"/>
    </row>
    <row r="22" spans="2:13" ht="24.95" customHeight="1" x14ac:dyDescent="0.25">
      <c r="B22" s="145"/>
      <c r="C22" s="145"/>
      <c r="D22" s="145"/>
      <c r="E22" s="147" t="str">
        <f>IF('COF Request Form'!F24&lt;&gt;"",'COF Request Form'!F24,"")</f>
        <v/>
      </c>
      <c r="F22" s="147"/>
      <c r="G22" s="147"/>
      <c r="H22" s="147"/>
      <c r="I22" s="148">
        <v>0</v>
      </c>
      <c r="J22" s="149"/>
      <c r="L22" s="37"/>
      <c r="M22" s="37"/>
    </row>
    <row r="23" spans="2:13" ht="24.95" customHeight="1" x14ac:dyDescent="0.25">
      <c r="B23" s="145"/>
      <c r="C23" s="145"/>
      <c r="D23" s="145"/>
      <c r="E23" s="147" t="str">
        <f>IF('COF Request Form'!F25&lt;&gt;"",'COF Request Form'!F25,"")</f>
        <v/>
      </c>
      <c r="F23" s="147"/>
      <c r="G23" s="147"/>
      <c r="H23" s="147"/>
      <c r="I23" s="148">
        <v>0</v>
      </c>
      <c r="J23" s="149"/>
      <c r="L23" s="37"/>
      <c r="M23" s="37"/>
    </row>
    <row r="24" spans="2:13" ht="24.95" customHeight="1" x14ac:dyDescent="0.25">
      <c r="B24" s="145"/>
      <c r="C24" s="145"/>
      <c r="D24" s="145"/>
      <c r="E24" s="147" t="str">
        <f>IF('COF Request Form'!F26&lt;&gt;"",'COF Request Form'!F26,"")</f>
        <v/>
      </c>
      <c r="F24" s="147"/>
      <c r="G24" s="147"/>
      <c r="H24" s="147"/>
      <c r="I24" s="148">
        <v>0</v>
      </c>
      <c r="J24" s="149"/>
      <c r="L24" s="37"/>
      <c r="M24" s="37"/>
    </row>
    <row r="25" spans="2:13" ht="24.95" customHeight="1" x14ac:dyDescent="0.25">
      <c r="B25" s="145"/>
      <c r="C25" s="145"/>
      <c r="D25" s="145"/>
      <c r="E25" s="147" t="str">
        <f>IF('COF Request Form'!F27&lt;&gt;"",'COF Request Form'!F27,"")</f>
        <v/>
      </c>
      <c r="F25" s="147"/>
      <c r="G25" s="147"/>
      <c r="H25" s="147"/>
      <c r="I25" s="148">
        <v>0</v>
      </c>
      <c r="J25" s="149"/>
      <c r="L25" s="37"/>
      <c r="M25" s="37"/>
    </row>
    <row r="26" spans="2:13" ht="24.95" customHeight="1" x14ac:dyDescent="0.25">
      <c r="B26" s="145"/>
      <c r="C26" s="145"/>
      <c r="D26" s="145"/>
      <c r="E26" s="147" t="str">
        <f>IF('COF Request Form'!F28&lt;&gt;"",'COF Request Form'!F28,"")</f>
        <v/>
      </c>
      <c r="F26" s="147"/>
      <c r="G26" s="147"/>
      <c r="H26" s="147"/>
      <c r="I26" s="148">
        <v>0</v>
      </c>
      <c r="J26" s="149"/>
      <c r="L26" s="37"/>
      <c r="M26" s="37"/>
    </row>
    <row r="27" spans="2:13" ht="24.95" customHeight="1" x14ac:dyDescent="0.25">
      <c r="B27" s="145"/>
      <c r="C27" s="145"/>
      <c r="D27" s="145"/>
      <c r="E27" s="147" t="str">
        <f>IF('COF Request Form'!F29&lt;&gt;"",'COF Request Form'!F29,"")</f>
        <v/>
      </c>
      <c r="F27" s="147"/>
      <c r="G27" s="147"/>
      <c r="H27" s="147"/>
      <c r="I27" s="148">
        <v>0</v>
      </c>
      <c r="J27" s="149"/>
      <c r="L27" s="37"/>
      <c r="M27" s="37"/>
    </row>
    <row r="28" spans="2:13" ht="24.95" customHeight="1" x14ac:dyDescent="0.25">
      <c r="B28" s="145"/>
      <c r="C28" s="145"/>
      <c r="D28" s="145"/>
      <c r="E28" s="147" t="str">
        <f>IF('COF Request Form'!F30&lt;&gt;"",'COF Request Form'!F30,"")</f>
        <v/>
      </c>
      <c r="F28" s="147"/>
      <c r="G28" s="147"/>
      <c r="H28" s="147"/>
      <c r="I28" s="148">
        <v>0</v>
      </c>
      <c r="J28" s="149"/>
      <c r="L28" s="37"/>
      <c r="M28" s="37"/>
    </row>
    <row r="29" spans="2:13" ht="24.95" customHeight="1" x14ac:dyDescent="0.25">
      <c r="B29" s="145"/>
      <c r="C29" s="145"/>
      <c r="D29" s="145"/>
      <c r="E29" s="147" t="str">
        <f>IF('COF Request Form'!F31&lt;&gt;"",'COF Request Form'!F31,"")</f>
        <v/>
      </c>
      <c r="F29" s="147"/>
      <c r="G29" s="147"/>
      <c r="H29" s="147"/>
      <c r="I29" s="148">
        <v>0</v>
      </c>
      <c r="J29" s="149"/>
      <c r="L29" s="37"/>
      <c r="M29" s="37"/>
    </row>
    <row r="30" spans="2:13" ht="24.95" customHeight="1" x14ac:dyDescent="0.25">
      <c r="B30" s="145"/>
      <c r="C30" s="145"/>
      <c r="D30" s="145"/>
      <c r="E30" s="147" t="str">
        <f>IF('COF Request Form'!F32&lt;&gt;"",'COF Request Form'!F32,"")</f>
        <v/>
      </c>
      <c r="F30" s="147"/>
      <c r="G30" s="147"/>
      <c r="H30" s="147"/>
      <c r="I30" s="148">
        <v>0</v>
      </c>
      <c r="J30" s="149"/>
      <c r="L30" s="37"/>
      <c r="M30" s="37"/>
    </row>
    <row r="31" spans="2:13" ht="24.95" customHeight="1" x14ac:dyDescent="0.25">
      <c r="B31" s="145"/>
      <c r="C31" s="145"/>
      <c r="D31" s="145"/>
      <c r="E31" s="147" t="str">
        <f>IF('COF Request Form'!F33&lt;&gt;"",'COF Request Form'!F33,"")</f>
        <v/>
      </c>
      <c r="F31" s="147"/>
      <c r="G31" s="147"/>
      <c r="H31" s="147"/>
      <c r="I31" s="148">
        <v>0</v>
      </c>
      <c r="J31" s="149"/>
      <c r="L31" s="37"/>
      <c r="M31" s="37"/>
    </row>
    <row r="32" spans="2:13" ht="24.95" customHeight="1" x14ac:dyDescent="0.25">
      <c r="B32" s="145"/>
      <c r="C32" s="145"/>
      <c r="D32" s="145"/>
      <c r="E32" s="147" t="str">
        <f>IF('COF Request Form'!F34&lt;&gt;"",'COF Request Form'!F34,"")</f>
        <v/>
      </c>
      <c r="F32" s="147"/>
      <c r="G32" s="147"/>
      <c r="H32" s="147"/>
      <c r="I32" s="148">
        <v>0</v>
      </c>
      <c r="J32" s="149"/>
      <c r="L32" s="37"/>
      <c r="M32" s="37"/>
    </row>
    <row r="33" spans="2:13" ht="24.95" customHeight="1" x14ac:dyDescent="0.25">
      <c r="B33" s="145"/>
      <c r="C33" s="145"/>
      <c r="D33" s="145"/>
      <c r="E33" s="147" t="str">
        <f>IF('COF Request Form'!F35&lt;&gt;"",'COF Request Form'!F35,"")</f>
        <v/>
      </c>
      <c r="F33" s="147"/>
      <c r="G33" s="147"/>
      <c r="H33" s="147"/>
      <c r="I33" s="148">
        <v>0</v>
      </c>
      <c r="J33" s="149"/>
      <c r="L33" s="37"/>
      <c r="M33" s="37"/>
    </row>
    <row r="34" spans="2:13" ht="9.9499999999999993" customHeight="1" thickBot="1" x14ac:dyDescent="0.3">
      <c r="B34" s="50"/>
      <c r="C34" s="50"/>
      <c r="D34" s="50"/>
      <c r="E34" s="30"/>
      <c r="F34" s="30"/>
      <c r="G34" s="30"/>
      <c r="H34" s="30"/>
      <c r="I34" s="51"/>
      <c r="J34" s="30"/>
      <c r="L34" s="37"/>
      <c r="M34" s="37"/>
    </row>
    <row r="35" spans="2:13" ht="24.95" customHeight="1" thickTop="1" thickBot="1" x14ac:dyDescent="0.3">
      <c r="B35" s="161" t="s">
        <v>60</v>
      </c>
      <c r="C35" s="161"/>
      <c r="D35" s="162"/>
      <c r="E35" s="163">
        <v>0</v>
      </c>
      <c r="F35" s="164"/>
      <c r="G35" s="164"/>
      <c r="H35" s="164"/>
      <c r="I35" s="164"/>
      <c r="J35" s="165"/>
      <c r="L35" s="37"/>
      <c r="M35" s="37"/>
    </row>
    <row r="36" spans="2:13" ht="9.9499999999999993" customHeight="1" thickTop="1" x14ac:dyDescent="0.25">
      <c r="L36" s="37"/>
      <c r="M36" s="37"/>
    </row>
    <row r="37" spans="2:13" ht="24.95" customHeight="1" x14ac:dyDescent="0.25">
      <c r="B37" s="140" t="s">
        <v>13</v>
      </c>
      <c r="C37" s="140"/>
      <c r="D37" s="140"/>
      <c r="E37" s="140"/>
      <c r="F37" s="140"/>
      <c r="G37" s="140"/>
      <c r="H37" s="140"/>
      <c r="I37" s="140"/>
      <c r="J37" s="140"/>
      <c r="L37" s="37"/>
      <c r="M37" s="37"/>
    </row>
    <row r="38" spans="2:13" ht="24.95" customHeight="1" thickBot="1" x14ac:dyDescent="0.35">
      <c r="B38" s="52"/>
      <c r="C38" s="166" t="s">
        <v>14</v>
      </c>
      <c r="D38" s="166"/>
      <c r="E38" s="166"/>
      <c r="F38" s="166"/>
      <c r="G38" s="166"/>
      <c r="H38" s="166"/>
      <c r="I38" s="166"/>
      <c r="J38" s="166"/>
      <c r="L38" s="37"/>
      <c r="M38" s="37"/>
    </row>
    <row r="39" spans="2:13" ht="24.95" customHeight="1" thickBot="1" x14ac:dyDescent="0.35">
      <c r="B39" s="53"/>
      <c r="C39" s="166" t="s">
        <v>15</v>
      </c>
      <c r="D39" s="166"/>
      <c r="E39" s="166"/>
      <c r="F39" s="166"/>
      <c r="G39" s="166"/>
      <c r="H39" s="166"/>
      <c r="I39" s="166"/>
      <c r="J39" s="166"/>
      <c r="K39" s="37"/>
      <c r="L39" s="37"/>
      <c r="M39" s="37"/>
    </row>
    <row r="40" spans="2:13" ht="24.95" customHeight="1" thickBot="1" x14ac:dyDescent="0.35">
      <c r="B40" s="53"/>
      <c r="C40" s="166" t="s">
        <v>16</v>
      </c>
      <c r="D40" s="166"/>
      <c r="E40" s="166"/>
      <c r="F40" s="166"/>
      <c r="G40" s="166"/>
      <c r="H40" s="166"/>
      <c r="I40" s="166"/>
      <c r="J40" s="166"/>
      <c r="L40" s="37"/>
      <c r="M40" s="37"/>
    </row>
    <row r="41" spans="2:13" ht="24.95" customHeight="1" thickBot="1" x14ac:dyDescent="0.35">
      <c r="B41" s="53"/>
      <c r="C41" s="166" t="s">
        <v>17</v>
      </c>
      <c r="D41" s="166"/>
      <c r="E41" s="166"/>
      <c r="F41" s="166"/>
      <c r="G41" s="166"/>
      <c r="H41" s="166"/>
      <c r="I41" s="166"/>
      <c r="J41" s="166"/>
      <c r="L41" s="37"/>
      <c r="M41" s="37"/>
    </row>
    <row r="42" spans="2:13" ht="24.95" customHeight="1" thickBot="1" x14ac:dyDescent="0.3">
      <c r="L42" s="37"/>
      <c r="M42" s="37"/>
    </row>
    <row r="43" spans="2:13" ht="24.95" customHeight="1" thickTop="1" thickBot="1" x14ac:dyDescent="0.3">
      <c r="B43" s="159" t="s">
        <v>61</v>
      </c>
      <c r="C43" s="159"/>
      <c r="D43" s="159"/>
      <c r="E43" s="152" t="str">
        <f>IF('COF Request Form'!D3&lt;&gt;"",'COF Request Form'!D3,"")</f>
        <v/>
      </c>
      <c r="F43" s="153"/>
      <c r="G43" s="153"/>
      <c r="H43" s="153"/>
      <c r="I43" s="153"/>
      <c r="J43" s="154"/>
      <c r="L43" s="37"/>
      <c r="M43" s="37"/>
    </row>
    <row r="44" spans="2:13" ht="24.95" customHeight="1" thickTop="1" x14ac:dyDescent="0.25">
      <c r="B44" s="54"/>
      <c r="C44" s="54"/>
      <c r="D44" s="54"/>
      <c r="E44" s="55"/>
      <c r="F44" s="55"/>
      <c r="G44" s="55"/>
      <c r="H44" s="55"/>
      <c r="I44" s="55"/>
      <c r="J44" s="55"/>
      <c r="L44" s="37"/>
      <c r="M44" s="37"/>
    </row>
    <row r="45" spans="2:13" ht="24.95" customHeight="1" thickBot="1" x14ac:dyDescent="0.35">
      <c r="B45" s="159" t="s">
        <v>18</v>
      </c>
      <c r="C45" s="159"/>
      <c r="D45" s="159"/>
      <c r="E45" s="160"/>
      <c r="F45" s="160"/>
      <c r="G45" s="160"/>
      <c r="H45" s="160"/>
      <c r="I45" s="160"/>
      <c r="J45" s="28" t="s">
        <v>63</v>
      </c>
      <c r="L45" s="37"/>
      <c r="M45" s="37"/>
    </row>
    <row r="46" spans="2:13" ht="24.95" customHeight="1" x14ac:dyDescent="0.25">
      <c r="B46" s="54"/>
      <c r="C46" s="54"/>
      <c r="D46" s="54"/>
      <c r="E46" s="55"/>
      <c r="F46" s="55"/>
      <c r="G46" s="55"/>
      <c r="H46" s="55"/>
      <c r="I46" s="55"/>
      <c r="J46" s="55"/>
      <c r="L46" s="37"/>
      <c r="M46" s="37"/>
    </row>
    <row r="47" spans="2:13" ht="24.95" customHeight="1" thickBot="1" x14ac:dyDescent="0.35">
      <c r="B47" s="159" t="s">
        <v>62</v>
      </c>
      <c r="C47" s="159"/>
      <c r="D47" s="159"/>
      <c r="E47" s="160"/>
      <c r="F47" s="160"/>
      <c r="G47" s="160"/>
      <c r="H47" s="160"/>
      <c r="I47" s="160"/>
      <c r="J47" s="28" t="s">
        <v>19</v>
      </c>
      <c r="L47" s="37"/>
      <c r="M47" s="37"/>
    </row>
    <row r="48" spans="2:13" ht="24.95" customHeight="1" x14ac:dyDescent="0.25">
      <c r="L48" s="37"/>
      <c r="M48" s="37"/>
    </row>
    <row r="49" spans="2:13" ht="9.9499999999999993" customHeight="1" x14ac:dyDescent="0.25">
      <c r="H49" s="34"/>
      <c r="I49" s="35"/>
      <c r="J49" s="36"/>
      <c r="L49" s="37"/>
      <c r="M49" s="37"/>
    </row>
    <row r="50" spans="2:13" ht="35.1" customHeight="1" thickBot="1" x14ac:dyDescent="0.4">
      <c r="H50" s="56" t="s">
        <v>23</v>
      </c>
      <c r="I50" s="58"/>
      <c r="J50" s="39"/>
      <c r="L50" s="37"/>
      <c r="M50" s="37"/>
    </row>
    <row r="51" spans="2:13" ht="35.1" customHeight="1" thickBot="1" x14ac:dyDescent="0.4">
      <c r="G51" s="38"/>
      <c r="H51" s="57" t="s">
        <v>64</v>
      </c>
      <c r="I51" s="59"/>
      <c r="J51" s="39"/>
      <c r="L51" s="37"/>
      <c r="M51" s="37"/>
    </row>
    <row r="52" spans="2:13" ht="9.9499999999999993" customHeight="1" x14ac:dyDescent="0.25">
      <c r="H52" s="40"/>
      <c r="I52" s="41"/>
      <c r="J52" s="42"/>
      <c r="L52" s="37"/>
      <c r="M52" s="37"/>
    </row>
    <row r="53" spans="2:13" ht="9.9499999999999993" customHeight="1" x14ac:dyDescent="0.25">
      <c r="H53" s="37"/>
      <c r="I53" s="37"/>
      <c r="J53" s="37"/>
      <c r="L53" s="37"/>
      <c r="M53" s="37"/>
    </row>
    <row r="54" spans="2:13" ht="20.100000000000001" customHeight="1" x14ac:dyDescent="0.25">
      <c r="B54" s="158" t="s">
        <v>59</v>
      </c>
      <c r="C54" s="158"/>
      <c r="D54" s="158"/>
      <c r="E54" s="158"/>
      <c r="F54" s="158"/>
      <c r="G54" s="158"/>
      <c r="H54" s="158"/>
      <c r="I54" s="158"/>
      <c r="J54" s="158"/>
      <c r="L54" s="37"/>
      <c r="M54" s="37"/>
    </row>
    <row r="55" spans="2:13" x14ac:dyDescent="0.25">
      <c r="L55" s="37"/>
      <c r="M55" s="37"/>
    </row>
    <row r="56" spans="2:13" x14ac:dyDescent="0.25">
      <c r="L56" s="37"/>
      <c r="M56" s="37"/>
    </row>
    <row r="57" spans="2:13" x14ac:dyDescent="0.25">
      <c r="L57" s="37"/>
      <c r="M57" s="37"/>
    </row>
  </sheetData>
  <sheetProtection selectLockedCells="1"/>
  <mergeCells count="87">
    <mergeCell ref="B54:J54"/>
    <mergeCell ref="B47:D47"/>
    <mergeCell ref="E45:I45"/>
    <mergeCell ref="E47:I47"/>
    <mergeCell ref="E33:H33"/>
    <mergeCell ref="B33:D33"/>
    <mergeCell ref="I33:J33"/>
    <mergeCell ref="B35:D35"/>
    <mergeCell ref="E35:J35"/>
    <mergeCell ref="B37:J37"/>
    <mergeCell ref="C38:J38"/>
    <mergeCell ref="B45:D45"/>
    <mergeCell ref="C39:J39"/>
    <mergeCell ref="C40:J40"/>
    <mergeCell ref="C41:J41"/>
    <mergeCell ref="B43:D43"/>
    <mergeCell ref="E43:J43"/>
    <mergeCell ref="I32:J32"/>
    <mergeCell ref="E2:G2"/>
    <mergeCell ref="E3:G3"/>
    <mergeCell ref="B13:C13"/>
    <mergeCell ref="F13:G13"/>
    <mergeCell ref="I22:J22"/>
    <mergeCell ref="E29:H29"/>
    <mergeCell ref="I29:J29"/>
    <mergeCell ref="B32:D32"/>
    <mergeCell ref="B30:D30"/>
    <mergeCell ref="B31:D31"/>
    <mergeCell ref="B29:D29"/>
    <mergeCell ref="I23:J23"/>
    <mergeCell ref="I24:J24"/>
    <mergeCell ref="I30:J30"/>
    <mergeCell ref="I31:J31"/>
    <mergeCell ref="I16:J16"/>
    <mergeCell ref="I17:J17"/>
    <mergeCell ref="I18:J18"/>
    <mergeCell ref="I19:J19"/>
    <mergeCell ref="I20:J20"/>
    <mergeCell ref="I21:J21"/>
    <mergeCell ref="I25:J25"/>
    <mergeCell ref="I26:J26"/>
    <mergeCell ref="I27:J27"/>
    <mergeCell ref="I28:J28"/>
    <mergeCell ref="E24:H24"/>
    <mergeCell ref="E30:H30"/>
    <mergeCell ref="E31:H31"/>
    <mergeCell ref="E32:H32"/>
    <mergeCell ref="E21:H21"/>
    <mergeCell ref="E22:H22"/>
    <mergeCell ref="E23:H23"/>
    <mergeCell ref="E25:H25"/>
    <mergeCell ref="E26:H26"/>
    <mergeCell ref="E27:H27"/>
    <mergeCell ref="E28:H28"/>
    <mergeCell ref="E16:H16"/>
    <mergeCell ref="E17:H17"/>
    <mergeCell ref="E18:H18"/>
    <mergeCell ref="E19:H19"/>
    <mergeCell ref="E20:H20"/>
    <mergeCell ref="B16:D16"/>
    <mergeCell ref="B17:D17"/>
    <mergeCell ref="B18:D18"/>
    <mergeCell ref="B19:D19"/>
    <mergeCell ref="B20:D20"/>
    <mergeCell ref="B21:D21"/>
    <mergeCell ref="B25:D25"/>
    <mergeCell ref="B26:D26"/>
    <mergeCell ref="B27:D27"/>
    <mergeCell ref="B28:D28"/>
    <mergeCell ref="B22:D22"/>
    <mergeCell ref="B23:D23"/>
    <mergeCell ref="B24:D24"/>
    <mergeCell ref="B15:D15"/>
    <mergeCell ref="E15:H15"/>
    <mergeCell ref="I15:J15"/>
    <mergeCell ref="H9:I9"/>
    <mergeCell ref="D5:G5"/>
    <mergeCell ref="D6:G6"/>
    <mergeCell ref="D7:G7"/>
    <mergeCell ref="D8:G8"/>
    <mergeCell ref="D9:G9"/>
    <mergeCell ref="H8:I8"/>
    <mergeCell ref="B5:C5"/>
    <mergeCell ref="B6:C6"/>
    <mergeCell ref="H5:I5"/>
    <mergeCell ref="H6:I6"/>
    <mergeCell ref="H7:I7"/>
  </mergeCells>
  <pageMargins left="0.25" right="0.25" top="0.75" bottom="0.53" header="0.3" footer="0.3"/>
  <pageSetup scale="56" orientation="portrait" r:id="rId1"/>
  <ignoredErrors>
    <ignoredError sqref="E4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Memo</vt:lpstr>
      <vt:lpstr>COF Request Form</vt:lpstr>
      <vt:lpstr>CCSI Request Form</vt:lpstr>
      <vt:lpstr>'CCSI Request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2020-02-11T20:43:55Z</dcterms:modified>
</cp:coreProperties>
</file>